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9120" activeTab="0"/>
  </bookViews>
  <sheets>
    <sheet name="I четверть " sheetId="1" r:id="rId1"/>
    <sheet name="II четверть " sheetId="2" r:id="rId2"/>
    <sheet name="III четверть" sheetId="3" r:id="rId3"/>
    <sheet name="IV четверть" sheetId="4" r:id="rId4"/>
    <sheet name="год" sheetId="5" r:id="rId5"/>
  </sheets>
  <definedNames/>
  <calcPr fullCalcOnLoad="1"/>
</workbook>
</file>

<file path=xl/sharedStrings.xml><?xml version="1.0" encoding="utf-8"?>
<sst xmlns="http://schemas.openxmlformats.org/spreadsheetml/2006/main" count="655" uniqueCount="53">
  <si>
    <t>КОНТРОЛЬ КАЧЕСТВА ЗНАНИЙ И ПРОХОЖДЕНИЯ УЧЕБНЫХ ПРОГРАММ</t>
  </si>
  <si>
    <t>за</t>
  </si>
  <si>
    <t>Предмет:</t>
  </si>
  <si>
    <t>Учитель:</t>
  </si>
  <si>
    <t>Класс</t>
  </si>
  <si>
    <t>на "5"</t>
  </si>
  <si>
    <t>на "4"</t>
  </si>
  <si>
    <t>на "3"</t>
  </si>
  <si>
    <t>на "2"</t>
  </si>
  <si>
    <t>Неаттестест.</t>
  </si>
  <si>
    <t>Число часов</t>
  </si>
  <si>
    <t>фактич.</t>
  </si>
  <si>
    <t>прогр.</t>
  </si>
  <si>
    <t>Контр. Работы</t>
  </si>
  <si>
    <t>Лабор. Работы</t>
  </si>
  <si>
    <t>Отставание</t>
  </si>
  <si>
    <t>ИТОГ:</t>
  </si>
  <si>
    <t>% кач. знаний</t>
  </si>
  <si>
    <t>% успев</t>
  </si>
  <si>
    <t>Подпись:</t>
  </si>
  <si>
    <t>"2"</t>
  </si>
  <si>
    <t>(ф.И.учащегося)</t>
  </si>
  <si>
    <t>(класс)</t>
  </si>
  <si>
    <t>(причина)</t>
  </si>
  <si>
    <t>"Н.А"</t>
  </si>
  <si>
    <t>Дата:</t>
  </si>
  <si>
    <t>5а</t>
  </si>
  <si>
    <t>5б</t>
  </si>
  <si>
    <t>6а</t>
  </si>
  <si>
    <t>8а</t>
  </si>
  <si>
    <t>8б</t>
  </si>
  <si>
    <t>7в</t>
  </si>
  <si>
    <t>5в</t>
  </si>
  <si>
    <t>II</t>
  </si>
  <si>
    <t>четверть</t>
  </si>
  <si>
    <t>2015-16 учебного года</t>
  </si>
  <si>
    <t xml:space="preserve"> </t>
  </si>
  <si>
    <t>Результаты промежуточной аттестации</t>
  </si>
  <si>
    <t>III</t>
  </si>
  <si>
    <t>Обученность</t>
  </si>
  <si>
    <t>Качество</t>
  </si>
  <si>
    <t>Выполнение программы</t>
  </si>
  <si>
    <t xml:space="preserve">КО </t>
  </si>
  <si>
    <t>экзамен</t>
  </si>
  <si>
    <t>итог</t>
  </si>
  <si>
    <t xml:space="preserve">Динамика результатов  </t>
  </si>
  <si>
    <t>Положительная</t>
  </si>
  <si>
    <t>класс</t>
  </si>
  <si>
    <t>% динамики по качеству</t>
  </si>
  <si>
    <t>Стабильная</t>
  </si>
  <si>
    <t>Отрицательная</t>
  </si>
  <si>
    <t>Причины</t>
  </si>
  <si>
    <t>Формы работы с обучающимися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</si>
</sst>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3"/>
      <name val="Times New Roman"/>
      <family val="1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6"/>
      <color theme="1"/>
      <name val="Calibri"/>
      <family val="2"/>
    </font>
    <font>
      <b/>
      <sz val="12"/>
      <color rgb="FFFFFF00"/>
      <name val="Times New Roman"/>
      <family val="1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17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>
        <color theme="0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/>
      <right style="thin"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4" borderId="10" xfId="0" applyFont="1" applyFill="1" applyBorder="1" applyAlignment="1">
      <alignment horizontal="left" vertical="center"/>
    </xf>
    <xf numFmtId="0" fontId="50" fillId="4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4" borderId="10" xfId="0" applyFont="1" applyFill="1" applyBorder="1" applyAlignment="1">
      <alignment horizontal="center" vertical="center"/>
    </xf>
    <xf numFmtId="0" fontId="50" fillId="10" borderId="19" xfId="0" applyFont="1" applyFill="1" applyBorder="1" applyAlignment="1">
      <alignment/>
    </xf>
    <xf numFmtId="0" fontId="50" fillId="10" borderId="19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top"/>
    </xf>
    <xf numFmtId="0" fontId="49" fillId="0" borderId="18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52" fillId="7" borderId="18" xfId="0" applyFont="1" applyFill="1" applyBorder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50" fillId="0" borderId="19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0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0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50" fillId="3" borderId="10" xfId="0" applyFont="1" applyFill="1" applyBorder="1" applyAlignment="1">
      <alignment horizontal="left" vertical="center"/>
    </xf>
    <xf numFmtId="9" fontId="55" fillId="0" borderId="22" xfId="0" applyNumberFormat="1" applyFont="1" applyBorder="1" applyAlignment="1" applyProtection="1">
      <alignment horizontal="center" vertical="center"/>
      <protection/>
    </xf>
    <xf numFmtId="2" fontId="50" fillId="0" borderId="10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33" borderId="23" xfId="0" applyFont="1" applyFill="1" applyBorder="1" applyAlignment="1">
      <alignment vertical="center"/>
    </xf>
    <xf numFmtId="2" fontId="50" fillId="33" borderId="24" xfId="0" applyNumberFormat="1" applyFont="1" applyFill="1" applyBorder="1" applyAlignment="1">
      <alignment horizontal="center" vertical="center"/>
    </xf>
    <xf numFmtId="2" fontId="50" fillId="33" borderId="25" xfId="0" applyNumberFormat="1" applyFont="1" applyFill="1" applyBorder="1" applyAlignment="1">
      <alignment horizontal="center" vertical="center"/>
    </xf>
    <xf numFmtId="2" fontId="50" fillId="33" borderId="26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vertical="center"/>
    </xf>
    <xf numFmtId="2" fontId="50" fillId="33" borderId="27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50" fillId="33" borderId="28" xfId="0" applyNumberFormat="1" applyFont="1" applyFill="1" applyBorder="1" applyAlignment="1">
      <alignment horizontal="center" vertical="center"/>
    </xf>
    <xf numFmtId="0" fontId="50" fillId="4" borderId="29" xfId="0" applyFont="1" applyFill="1" applyBorder="1" applyAlignment="1">
      <alignment horizontal="left" vertical="center"/>
    </xf>
    <xf numFmtId="0" fontId="50" fillId="4" borderId="29" xfId="0" applyFont="1" applyFill="1" applyBorder="1" applyAlignment="1">
      <alignment horizontal="center" vertical="center"/>
    </xf>
    <xf numFmtId="0" fontId="51" fillId="4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vertical="center"/>
    </xf>
    <xf numFmtId="2" fontId="50" fillId="33" borderId="31" xfId="0" applyNumberFormat="1" applyFont="1" applyFill="1" applyBorder="1" applyAlignment="1">
      <alignment horizontal="center"/>
    </xf>
    <xf numFmtId="2" fontId="50" fillId="33" borderId="20" xfId="0" applyNumberFormat="1" applyFont="1" applyFill="1" applyBorder="1" applyAlignment="1">
      <alignment horizontal="center"/>
    </xf>
    <xf numFmtId="2" fontId="50" fillId="33" borderId="32" xfId="0" applyNumberFormat="1" applyFont="1" applyFill="1" applyBorder="1" applyAlignment="1">
      <alignment horizontal="center"/>
    </xf>
    <xf numFmtId="2" fontId="50" fillId="7" borderId="33" xfId="0" applyNumberFormat="1" applyFont="1" applyFill="1" applyBorder="1" applyAlignment="1">
      <alignment horizontal="center" vertical="center"/>
    </xf>
    <xf numFmtId="0" fontId="51" fillId="7" borderId="23" xfId="0" applyFont="1" applyFill="1" applyBorder="1" applyAlignment="1">
      <alignment vertical="center"/>
    </xf>
    <xf numFmtId="0" fontId="51" fillId="7" borderId="11" xfId="0" applyFont="1" applyFill="1" applyBorder="1" applyAlignment="1">
      <alignment vertical="center"/>
    </xf>
    <xf numFmtId="0" fontId="51" fillId="7" borderId="34" xfId="0" applyFont="1" applyFill="1" applyBorder="1" applyAlignment="1">
      <alignment vertical="center"/>
    </xf>
    <xf numFmtId="2" fontId="50" fillId="7" borderId="20" xfId="0" applyNumberFormat="1" applyFont="1" applyFill="1" applyBorder="1" applyAlignment="1">
      <alignment horizontal="center" vertical="center"/>
    </xf>
    <xf numFmtId="2" fontId="50" fillId="7" borderId="35" xfId="0" applyNumberFormat="1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172" fontId="51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top"/>
    </xf>
    <xf numFmtId="0" fontId="51" fillId="0" borderId="29" xfId="0" applyFont="1" applyFill="1" applyBorder="1" applyAlignment="1">
      <alignment vertical="center"/>
    </xf>
    <xf numFmtId="0" fontId="52" fillId="0" borderId="36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vertical="center"/>
    </xf>
    <xf numFmtId="0" fontId="39" fillId="0" borderId="38" xfId="0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0" fontId="49" fillId="0" borderId="19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49" fillId="0" borderId="19" xfId="0" applyFont="1" applyBorder="1" applyAlignment="1">
      <alignment/>
    </xf>
    <xf numFmtId="0" fontId="49" fillId="0" borderId="40" xfId="0" applyFont="1" applyBorder="1" applyAlignment="1">
      <alignment/>
    </xf>
    <xf numFmtId="0" fontId="49" fillId="0" borderId="41" xfId="0" applyFont="1" applyBorder="1" applyAlignment="1">
      <alignment/>
    </xf>
    <xf numFmtId="0" fontId="52" fillId="0" borderId="36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50" fillId="0" borderId="19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50" fillId="0" borderId="21" xfId="0" applyFont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0" fillId="0" borderId="43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1" fillId="36" borderId="30" xfId="0" applyFont="1" applyFill="1" applyBorder="1" applyAlignment="1">
      <alignment horizontal="center" vertical="center"/>
    </xf>
    <xf numFmtId="0" fontId="51" fillId="36" borderId="46" xfId="0" applyFont="1" applyFill="1" applyBorder="1" applyAlignment="1">
      <alignment horizontal="center" vertical="center"/>
    </xf>
    <xf numFmtId="0" fontId="53" fillId="4" borderId="29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0" fontId="51" fillId="7" borderId="47" xfId="0" applyFont="1" applyFill="1" applyBorder="1" applyAlignment="1">
      <alignment horizontal="center" vertical="center"/>
    </xf>
    <xf numFmtId="0" fontId="51" fillId="7" borderId="48" xfId="0" applyFont="1" applyFill="1" applyBorder="1" applyAlignment="1">
      <alignment horizontal="center" vertical="center"/>
    </xf>
    <xf numFmtId="0" fontId="51" fillId="7" borderId="49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52" fillId="0" borderId="45" xfId="0" applyFont="1" applyBorder="1" applyAlignment="1">
      <alignment horizontal="left" vertical="top"/>
    </xf>
    <xf numFmtId="0" fontId="56" fillId="0" borderId="17" xfId="0" applyFont="1" applyBorder="1" applyAlignment="1">
      <alignment horizontal="left"/>
    </xf>
    <xf numFmtId="0" fontId="56" fillId="0" borderId="51" xfId="0" applyFont="1" applyBorder="1" applyAlignment="1">
      <alignment horizontal="left"/>
    </xf>
    <xf numFmtId="0" fontId="49" fillId="7" borderId="52" xfId="0" applyFont="1" applyFill="1" applyBorder="1" applyAlignment="1">
      <alignment horizontal="center"/>
    </xf>
    <xf numFmtId="0" fontId="49" fillId="7" borderId="53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172" fontId="51" fillId="37" borderId="20" xfId="0" applyNumberFormat="1" applyFont="1" applyFill="1" applyBorder="1" applyAlignment="1">
      <alignment horizontal="center" vertical="center"/>
    </xf>
    <xf numFmtId="172" fontId="51" fillId="37" borderId="29" xfId="0" applyNumberFormat="1" applyFont="1" applyFill="1" applyBorder="1" applyAlignment="1">
      <alignment horizontal="center" vertical="center"/>
    </xf>
    <xf numFmtId="172" fontId="51" fillId="35" borderId="20" xfId="0" applyNumberFormat="1" applyFont="1" applyFill="1" applyBorder="1" applyAlignment="1">
      <alignment horizontal="center" vertical="center"/>
    </xf>
    <xf numFmtId="172" fontId="51" fillId="35" borderId="54" xfId="0" applyNumberFormat="1" applyFont="1" applyFill="1" applyBorder="1" applyAlignment="1">
      <alignment horizontal="center" vertical="center"/>
    </xf>
    <xf numFmtId="172" fontId="51" fillId="35" borderId="29" xfId="0" applyNumberFormat="1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52" fillId="0" borderId="5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55" xfId="0" applyFont="1" applyBorder="1" applyAlignment="1">
      <alignment horizontal="left"/>
    </xf>
    <xf numFmtId="0" fontId="49" fillId="0" borderId="45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14" fontId="57" fillId="38" borderId="0" xfId="53" applyNumberFormat="1" applyFont="1" applyFill="1" applyBorder="1" applyAlignment="1">
      <alignment horizontal="center" vertical="center"/>
      <protection/>
    </xf>
    <xf numFmtId="0" fontId="49" fillId="0" borderId="56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 vertical="top"/>
    </xf>
    <xf numFmtId="0" fontId="52" fillId="0" borderId="40" xfId="0" applyFont="1" applyBorder="1" applyAlignment="1">
      <alignment horizontal="left" vertical="top"/>
    </xf>
    <xf numFmtId="0" fontId="50" fillId="0" borderId="11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51" fillId="36" borderId="5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top"/>
    </xf>
    <xf numFmtId="0" fontId="54" fillId="0" borderId="58" xfId="0" applyFont="1" applyFill="1" applyBorder="1" applyAlignment="1">
      <alignment horizontal="center" vertical="top"/>
    </xf>
    <xf numFmtId="0" fontId="54" fillId="0" borderId="59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0" fontId="55" fillId="33" borderId="58" xfId="0" applyFont="1" applyFill="1" applyBorder="1" applyAlignment="1">
      <alignment horizontal="center" vertical="top" wrapText="1"/>
    </xf>
    <xf numFmtId="0" fontId="55" fillId="33" borderId="59" xfId="0" applyFont="1" applyFill="1" applyBorder="1" applyAlignment="1">
      <alignment horizontal="center" vertical="top" wrapText="1"/>
    </xf>
    <xf numFmtId="0" fontId="51" fillId="33" borderId="24" xfId="0" applyFont="1" applyFill="1" applyBorder="1" applyAlignment="1">
      <alignment horizontal="center" vertical="center" textRotation="90"/>
    </xf>
    <xf numFmtId="0" fontId="51" fillId="33" borderId="27" xfId="0" applyFont="1" applyFill="1" applyBorder="1" applyAlignment="1">
      <alignment horizontal="center" vertical="center" textRotation="90"/>
    </xf>
    <xf numFmtId="0" fontId="51" fillId="33" borderId="31" xfId="0" applyFont="1" applyFill="1" applyBorder="1" applyAlignment="1">
      <alignment horizontal="center" vertical="center" textRotation="90"/>
    </xf>
    <xf numFmtId="0" fontId="52" fillId="0" borderId="55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36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58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5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дложение по принтерам  1003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90"/>
  <sheetViews>
    <sheetView tabSelected="1" zoomScale="80" zoomScaleNormal="80" zoomScalePageLayoutView="0" workbookViewId="0" topLeftCell="A40">
      <selection activeCell="S59" sqref="S59"/>
    </sheetView>
  </sheetViews>
  <sheetFormatPr defaultColWidth="9.140625" defaultRowHeight="15"/>
  <cols>
    <col min="1" max="1" width="7.421875" style="0" customWidth="1"/>
    <col min="3" max="3" width="10.00390625" style="0" customWidth="1"/>
    <col min="4" max="15" width="7.7109375" style="0" customWidth="1"/>
  </cols>
  <sheetData>
    <row r="1" spans="1:15" s="1" customFormat="1" ht="21">
      <c r="A1" s="7"/>
      <c r="B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6"/>
      <c r="N1" s="6"/>
      <c r="O1" s="5"/>
    </row>
    <row r="2" spans="2:15" s="1" customFormat="1" ht="21">
      <c r="B2" s="26"/>
      <c r="C2" s="27" t="s">
        <v>1</v>
      </c>
      <c r="D2" s="28" t="s">
        <v>38</v>
      </c>
      <c r="E2" s="138" t="s">
        <v>34</v>
      </c>
      <c r="F2" s="139"/>
      <c r="G2" s="140" t="s">
        <v>35</v>
      </c>
      <c r="H2" s="141"/>
      <c r="I2" s="141"/>
      <c r="J2" s="141"/>
      <c r="K2" s="142"/>
      <c r="L2" s="16" t="s">
        <v>25</v>
      </c>
      <c r="M2" s="143" t="s">
        <v>36</v>
      </c>
      <c r="N2" s="143"/>
      <c r="O2" s="143"/>
    </row>
    <row r="3" spans="1:15" s="1" customFormat="1" ht="21">
      <c r="A3" s="5"/>
      <c r="B3" s="8"/>
      <c r="C3" s="144" t="s">
        <v>2</v>
      </c>
      <c r="D3" s="145"/>
      <c r="E3" s="145"/>
      <c r="F3" s="146"/>
      <c r="G3" s="147"/>
      <c r="H3" s="147"/>
      <c r="I3" s="147"/>
      <c r="J3" s="147"/>
      <c r="K3" s="148"/>
      <c r="M3" s="26"/>
      <c r="N3" s="26"/>
      <c r="O3" s="7"/>
    </row>
    <row r="4" spans="1:15" s="1" customFormat="1" ht="21">
      <c r="A4" s="8"/>
      <c r="B4" s="15"/>
      <c r="C4" s="121" t="s">
        <v>3</v>
      </c>
      <c r="D4" s="122"/>
      <c r="E4" s="122"/>
      <c r="F4" s="123"/>
      <c r="G4" s="124"/>
      <c r="H4" s="124"/>
      <c r="I4" s="124"/>
      <c r="J4" s="124"/>
      <c r="K4" s="124"/>
      <c r="L4" s="125" t="s">
        <v>19</v>
      </c>
      <c r="M4" s="126"/>
      <c r="N4" s="127"/>
      <c r="O4" s="128"/>
    </row>
    <row r="5" spans="1:15" s="2" customFormat="1" ht="24" customHeight="1">
      <c r="A5" s="129" t="s">
        <v>4</v>
      </c>
      <c r="B5" s="129"/>
      <c r="C5" s="22" t="s">
        <v>26</v>
      </c>
      <c r="D5" s="22" t="s">
        <v>27</v>
      </c>
      <c r="E5" s="22" t="s">
        <v>32</v>
      </c>
      <c r="F5" s="22" t="s">
        <v>28</v>
      </c>
      <c r="G5" s="22" t="s">
        <v>31</v>
      </c>
      <c r="H5" s="22" t="s">
        <v>29</v>
      </c>
      <c r="I5" s="22" t="s">
        <v>30</v>
      </c>
      <c r="J5" s="22"/>
      <c r="K5" s="22"/>
      <c r="L5" s="22"/>
      <c r="M5" s="23" t="s">
        <v>16</v>
      </c>
      <c r="N5" s="24" t="s">
        <v>17</v>
      </c>
      <c r="O5" s="24" t="s">
        <v>18</v>
      </c>
    </row>
    <row r="6" spans="1:15" s="2" customFormat="1" ht="24" customHeight="1">
      <c r="A6" s="106" t="s">
        <v>5</v>
      </c>
      <c r="B6" s="106"/>
      <c r="C6" s="9">
        <v>11</v>
      </c>
      <c r="D6" s="9">
        <v>3</v>
      </c>
      <c r="E6" s="9">
        <v>2</v>
      </c>
      <c r="F6" s="9">
        <v>7</v>
      </c>
      <c r="G6" s="9">
        <v>6</v>
      </c>
      <c r="H6" s="9">
        <v>9</v>
      </c>
      <c r="I6" s="9">
        <v>3</v>
      </c>
      <c r="J6" s="9"/>
      <c r="K6" s="9"/>
      <c r="L6" s="9"/>
      <c r="M6" s="4">
        <f>SUM(C6:L6)</f>
        <v>41</v>
      </c>
      <c r="N6" s="130">
        <f>(M6+M7)/(M9+M8+M7+M6)*100</f>
        <v>97.61904761904762</v>
      </c>
      <c r="O6" s="132">
        <f>(M8+M7+M6)/(M9+M8+M7+M6+M10)*100</f>
        <v>100</v>
      </c>
    </row>
    <row r="7" spans="1:15" s="2" customFormat="1" ht="24" customHeight="1">
      <c r="A7" s="106" t="s">
        <v>6</v>
      </c>
      <c r="B7" s="106"/>
      <c r="C7" s="9">
        <v>4</v>
      </c>
      <c r="D7" s="9">
        <v>6</v>
      </c>
      <c r="E7" s="9">
        <v>9</v>
      </c>
      <c r="F7" s="9">
        <v>7</v>
      </c>
      <c r="G7" s="9">
        <v>4</v>
      </c>
      <c r="H7" s="9">
        <v>3</v>
      </c>
      <c r="I7" s="9">
        <v>8</v>
      </c>
      <c r="J7" s="9"/>
      <c r="K7" s="9"/>
      <c r="L7" s="9"/>
      <c r="M7" s="4">
        <f>SUM(C7:L7)</f>
        <v>41</v>
      </c>
      <c r="N7" s="131"/>
      <c r="O7" s="133"/>
    </row>
    <row r="8" spans="1:15" s="2" customFormat="1" ht="24" customHeight="1">
      <c r="A8" s="106" t="s">
        <v>7</v>
      </c>
      <c r="B8" s="106"/>
      <c r="C8" s="9">
        <v>0</v>
      </c>
      <c r="D8" s="9">
        <v>0</v>
      </c>
      <c r="E8" s="9">
        <v>1</v>
      </c>
      <c r="F8" s="9">
        <v>0</v>
      </c>
      <c r="G8" s="9">
        <v>1</v>
      </c>
      <c r="H8" s="9">
        <v>0</v>
      </c>
      <c r="I8" s="9">
        <v>0</v>
      </c>
      <c r="J8" s="9"/>
      <c r="K8" s="9"/>
      <c r="L8" s="9"/>
      <c r="M8" s="17">
        <f>SUM(C8:L8)</f>
        <v>2</v>
      </c>
      <c r="N8" s="14"/>
      <c r="O8" s="134"/>
    </row>
    <row r="9" spans="1:15" s="2" customFormat="1" ht="24" customHeight="1">
      <c r="A9" s="106" t="s">
        <v>8</v>
      </c>
      <c r="B9" s="106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/>
      <c r="K9" s="9"/>
      <c r="L9" s="9"/>
      <c r="M9" s="17">
        <f>SUM(C9:L9)</f>
        <v>0</v>
      </c>
      <c r="N9" s="107"/>
      <c r="O9" s="108"/>
    </row>
    <row r="10" spans="1:15" s="2" customFormat="1" ht="24" customHeight="1">
      <c r="A10" s="152" t="s">
        <v>9</v>
      </c>
      <c r="B10" s="153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/>
      <c r="K10" s="9"/>
      <c r="L10" s="9"/>
      <c r="M10" s="17">
        <f>SUM(C10:L10)</f>
        <v>0</v>
      </c>
      <c r="N10" s="107"/>
      <c r="O10" s="109"/>
    </row>
    <row r="11" spans="1:15" s="2" customFormat="1" ht="24" customHeight="1">
      <c r="A11" s="152" t="s">
        <v>39</v>
      </c>
      <c r="B11" s="153"/>
      <c r="C11" s="48">
        <f>((C6+C7+C8)/(C6+C7+C8+C9+C10))*100</f>
        <v>100</v>
      </c>
      <c r="D11" s="48">
        <f aca="true" t="shared" si="0" ref="D11:M11">((D6+D7+D8)/(D6+D7+D8+D9+D10))*100</f>
        <v>100</v>
      </c>
      <c r="E11" s="48">
        <f t="shared" si="0"/>
        <v>100</v>
      </c>
      <c r="F11" s="48">
        <f t="shared" si="0"/>
        <v>100</v>
      </c>
      <c r="G11" s="48">
        <f t="shared" si="0"/>
        <v>100</v>
      </c>
      <c r="H11" s="48">
        <f t="shared" si="0"/>
        <v>100</v>
      </c>
      <c r="I11" s="48">
        <f t="shared" si="0"/>
        <v>100</v>
      </c>
      <c r="J11" s="48" t="e">
        <f t="shared" si="0"/>
        <v>#DIV/0!</v>
      </c>
      <c r="K11" s="48" t="e">
        <f t="shared" si="0"/>
        <v>#DIV/0!</v>
      </c>
      <c r="L11" s="48" t="e">
        <f t="shared" si="0"/>
        <v>#DIV/0!</v>
      </c>
      <c r="M11" s="48">
        <f t="shared" si="0"/>
        <v>100</v>
      </c>
      <c r="N11" s="107"/>
      <c r="O11" s="109"/>
    </row>
    <row r="12" spans="1:15" s="2" customFormat="1" ht="24" customHeight="1">
      <c r="A12" s="152" t="s">
        <v>40</v>
      </c>
      <c r="B12" s="153"/>
      <c r="C12" s="48">
        <f>((C6+C7)/(C6+C7+C8+C9+C10))*100</f>
        <v>100</v>
      </c>
      <c r="D12" s="48">
        <f aca="true" t="shared" si="1" ref="D12:M12">((D6+D7)/(D6+D7+D8+D9+D10))*100</f>
        <v>100</v>
      </c>
      <c r="E12" s="48">
        <f t="shared" si="1"/>
        <v>91.66666666666666</v>
      </c>
      <c r="F12" s="48">
        <f t="shared" si="1"/>
        <v>100</v>
      </c>
      <c r="G12" s="48">
        <f t="shared" si="1"/>
        <v>90.9090909090909</v>
      </c>
      <c r="H12" s="48">
        <f t="shared" si="1"/>
        <v>100</v>
      </c>
      <c r="I12" s="48">
        <f t="shared" si="1"/>
        <v>100</v>
      </c>
      <c r="J12" s="48" t="e">
        <f t="shared" si="1"/>
        <v>#DIV/0!</v>
      </c>
      <c r="K12" s="48" t="e">
        <f t="shared" si="1"/>
        <v>#DIV/0!</v>
      </c>
      <c r="L12" s="48" t="e">
        <f t="shared" si="1"/>
        <v>#DIV/0!</v>
      </c>
      <c r="M12" s="48">
        <f t="shared" si="1"/>
        <v>97.61904761904762</v>
      </c>
      <c r="N12" s="107"/>
      <c r="O12" s="109"/>
    </row>
    <row r="13" spans="1:15" s="2" customFormat="1" ht="24" customHeight="1">
      <c r="A13" s="154" t="s">
        <v>10</v>
      </c>
      <c r="B13" s="12" t="s">
        <v>12</v>
      </c>
      <c r="C13" s="13">
        <v>12</v>
      </c>
      <c r="D13" s="13">
        <v>12</v>
      </c>
      <c r="E13" s="13">
        <v>12</v>
      </c>
      <c r="F13" s="13">
        <v>12</v>
      </c>
      <c r="G13" s="13">
        <v>12</v>
      </c>
      <c r="H13" s="13">
        <v>12</v>
      </c>
      <c r="I13" s="13">
        <v>12</v>
      </c>
      <c r="J13" s="13"/>
      <c r="K13" s="13"/>
      <c r="L13" s="13"/>
      <c r="M13" s="18">
        <f>SUM(C13:L13)</f>
        <v>84</v>
      </c>
      <c r="N13" s="107"/>
      <c r="O13" s="109"/>
    </row>
    <row r="14" spans="1:15" s="2" customFormat="1" ht="24" customHeight="1">
      <c r="A14" s="154"/>
      <c r="B14" s="3" t="s">
        <v>11</v>
      </c>
      <c r="C14" s="9">
        <v>12</v>
      </c>
      <c r="D14" s="9">
        <v>11</v>
      </c>
      <c r="E14" s="9">
        <v>11</v>
      </c>
      <c r="F14" s="9">
        <v>12</v>
      </c>
      <c r="G14" s="9">
        <v>11</v>
      </c>
      <c r="H14" s="9">
        <v>12</v>
      </c>
      <c r="I14" s="9">
        <v>11</v>
      </c>
      <c r="J14" s="9"/>
      <c r="K14" s="9"/>
      <c r="L14" s="9"/>
      <c r="M14" s="17">
        <f>SUM(C14:L14)</f>
        <v>80</v>
      </c>
      <c r="N14" s="107"/>
      <c r="O14" s="109"/>
    </row>
    <row r="15" spans="1:15" s="2" customFormat="1" ht="24" customHeight="1">
      <c r="A15" s="117" t="s">
        <v>15</v>
      </c>
      <c r="B15" s="117"/>
      <c r="C15" s="9">
        <f>C13-C14</f>
        <v>0</v>
      </c>
      <c r="D15" s="9">
        <f aca="true" t="shared" si="2" ref="D15:M15">D13-D14</f>
        <v>1</v>
      </c>
      <c r="E15" s="9">
        <f t="shared" si="2"/>
        <v>1</v>
      </c>
      <c r="F15" s="9">
        <f t="shared" si="2"/>
        <v>0</v>
      </c>
      <c r="G15" s="9">
        <f t="shared" si="2"/>
        <v>1</v>
      </c>
      <c r="H15" s="9">
        <f t="shared" si="2"/>
        <v>0</v>
      </c>
      <c r="I15" s="9">
        <f t="shared" si="2"/>
        <v>1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4</v>
      </c>
      <c r="N15" s="107"/>
      <c r="O15" s="109"/>
    </row>
    <row r="16" spans="1:15" s="2" customFormat="1" ht="27" customHeight="1">
      <c r="A16" s="161" t="s">
        <v>41</v>
      </c>
      <c r="B16" s="162"/>
      <c r="C16" s="47">
        <f>C14/C13*100%</f>
        <v>1</v>
      </c>
      <c r="D16" s="47">
        <f aca="true" t="shared" si="3" ref="D16:M16">D14/D13*100%</f>
        <v>0.9166666666666666</v>
      </c>
      <c r="E16" s="47">
        <f t="shared" si="3"/>
        <v>0.9166666666666666</v>
      </c>
      <c r="F16" s="47">
        <f t="shared" si="3"/>
        <v>1</v>
      </c>
      <c r="G16" s="47">
        <f t="shared" si="3"/>
        <v>0.9166666666666666</v>
      </c>
      <c r="H16" s="47">
        <f t="shared" si="3"/>
        <v>1</v>
      </c>
      <c r="I16" s="47">
        <f t="shared" si="3"/>
        <v>0.9166666666666666</v>
      </c>
      <c r="J16" s="47" t="e">
        <f t="shared" si="3"/>
        <v>#DIV/0!</v>
      </c>
      <c r="K16" s="47" t="e">
        <f t="shared" si="3"/>
        <v>#DIV/0!</v>
      </c>
      <c r="L16" s="47" t="e">
        <f t="shared" si="3"/>
        <v>#DIV/0!</v>
      </c>
      <c r="M16" s="47">
        <f t="shared" si="3"/>
        <v>0.9523809523809523</v>
      </c>
      <c r="N16" s="107"/>
      <c r="O16" s="109"/>
    </row>
    <row r="17" spans="1:15" s="2" customFormat="1" ht="11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03"/>
    </row>
    <row r="18" spans="1:15" s="2" customFormat="1" ht="15">
      <c r="A18" s="104" t="s">
        <v>20</v>
      </c>
      <c r="B18" s="105"/>
      <c r="C18" s="105"/>
      <c r="D18" s="105"/>
      <c r="E18" s="20"/>
      <c r="F18" s="97"/>
      <c r="G18" s="104" t="s">
        <v>24</v>
      </c>
      <c r="H18" s="105"/>
      <c r="I18" s="105"/>
      <c r="J18" s="105"/>
      <c r="K18" s="21"/>
      <c r="L18" s="105"/>
      <c r="M18" s="105"/>
      <c r="N18" s="105"/>
      <c r="O18" s="105"/>
    </row>
    <row r="19" spans="1:15" s="2" customFormat="1" ht="15">
      <c r="A19" s="104"/>
      <c r="B19" s="100" t="s">
        <v>21</v>
      </c>
      <c r="C19" s="100"/>
      <c r="D19" s="100"/>
      <c r="E19" s="98" t="s">
        <v>22</v>
      </c>
      <c r="F19" s="98" t="s">
        <v>23</v>
      </c>
      <c r="G19" s="104"/>
      <c r="H19" s="100" t="s">
        <v>21</v>
      </c>
      <c r="I19" s="100"/>
      <c r="J19" s="100"/>
      <c r="K19" s="98" t="s">
        <v>22</v>
      </c>
      <c r="L19" s="100" t="s">
        <v>23</v>
      </c>
      <c r="M19" s="100"/>
      <c r="N19" s="100"/>
      <c r="O19" s="100"/>
    </row>
    <row r="20" spans="1:15" s="2" customFormat="1" ht="15">
      <c r="A20" s="104"/>
      <c r="B20" s="101"/>
      <c r="C20" s="101"/>
      <c r="D20" s="101"/>
      <c r="E20" s="21"/>
      <c r="F20" s="96"/>
      <c r="G20" s="104"/>
      <c r="H20" s="101"/>
      <c r="I20" s="101"/>
      <c r="J20" s="101"/>
      <c r="K20" s="21"/>
      <c r="L20" s="101"/>
      <c r="M20" s="101"/>
      <c r="N20" s="101"/>
      <c r="O20" s="101"/>
    </row>
    <row r="21" spans="1:15" s="2" customFormat="1" ht="15">
      <c r="A21" s="104"/>
      <c r="B21" s="100" t="s">
        <v>21</v>
      </c>
      <c r="C21" s="100"/>
      <c r="D21" s="100"/>
      <c r="E21" s="98" t="s">
        <v>22</v>
      </c>
      <c r="F21" s="98" t="s">
        <v>23</v>
      </c>
      <c r="G21" s="104"/>
      <c r="H21" s="100" t="s">
        <v>21</v>
      </c>
      <c r="I21" s="100"/>
      <c r="J21" s="100"/>
      <c r="K21" s="98" t="s">
        <v>22</v>
      </c>
      <c r="L21" s="100" t="s">
        <v>23</v>
      </c>
      <c r="M21" s="100"/>
      <c r="N21" s="100"/>
      <c r="O21" s="100"/>
    </row>
    <row r="22" spans="1:15" s="2" customFormat="1" ht="15">
      <c r="A22" s="104"/>
      <c r="B22" s="101"/>
      <c r="C22" s="101"/>
      <c r="D22" s="101"/>
      <c r="E22" s="21"/>
      <c r="F22" s="96"/>
      <c r="G22" s="104"/>
      <c r="H22" s="101"/>
      <c r="I22" s="101"/>
      <c r="J22" s="101"/>
      <c r="K22" s="21"/>
      <c r="L22" s="101"/>
      <c r="M22" s="101"/>
      <c r="N22" s="101"/>
      <c r="O22" s="101"/>
    </row>
    <row r="23" spans="1:15" s="2" customFormat="1" ht="15">
      <c r="A23" s="104"/>
      <c r="B23" s="100" t="s">
        <v>21</v>
      </c>
      <c r="C23" s="100"/>
      <c r="D23" s="100"/>
      <c r="E23" s="98" t="s">
        <v>22</v>
      </c>
      <c r="F23" s="98" t="s">
        <v>23</v>
      </c>
      <c r="G23" s="104"/>
      <c r="H23" s="100" t="s">
        <v>21</v>
      </c>
      <c r="I23" s="100"/>
      <c r="J23" s="100"/>
      <c r="K23" s="98" t="s">
        <v>22</v>
      </c>
      <c r="L23" s="100" t="s">
        <v>23</v>
      </c>
      <c r="M23" s="100"/>
      <c r="N23" s="100"/>
      <c r="O23" s="100"/>
    </row>
    <row r="24" spans="1:15" s="1" customFormat="1" ht="21">
      <c r="A24" s="7"/>
      <c r="B24" s="135" t="s">
        <v>37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6"/>
      <c r="N24" s="6"/>
      <c r="O24" s="5"/>
    </row>
    <row r="25" spans="2:15" s="1" customFormat="1" ht="21">
      <c r="B25" s="26"/>
      <c r="C25" s="27" t="s">
        <v>1</v>
      </c>
      <c r="D25" s="28" t="s">
        <v>33</v>
      </c>
      <c r="E25" s="138" t="s">
        <v>34</v>
      </c>
      <c r="F25" s="139"/>
      <c r="G25" s="140" t="s">
        <v>35</v>
      </c>
      <c r="H25" s="141"/>
      <c r="I25" s="141"/>
      <c r="J25" s="141"/>
      <c r="K25" s="142"/>
      <c r="L25" s="16" t="s">
        <v>25</v>
      </c>
      <c r="M25" s="143"/>
      <c r="N25" s="143"/>
      <c r="O25" s="143"/>
    </row>
    <row r="26" spans="1:15" s="1" customFormat="1" ht="21">
      <c r="A26" s="5"/>
      <c r="B26" s="8"/>
      <c r="C26" s="144" t="s">
        <v>2</v>
      </c>
      <c r="D26" s="145"/>
      <c r="E26" s="145"/>
      <c r="F26" s="146"/>
      <c r="G26" s="147"/>
      <c r="H26" s="147"/>
      <c r="I26" s="147"/>
      <c r="J26" s="147"/>
      <c r="K26" s="148"/>
      <c r="M26" s="26"/>
      <c r="N26" s="26"/>
      <c r="O26" s="7"/>
    </row>
    <row r="27" spans="1:15" s="1" customFormat="1" ht="21">
      <c r="A27" s="8"/>
      <c r="B27" s="15"/>
      <c r="C27" s="121" t="s">
        <v>3</v>
      </c>
      <c r="D27" s="122"/>
      <c r="E27" s="122"/>
      <c r="F27" s="123"/>
      <c r="G27" s="124"/>
      <c r="H27" s="124"/>
      <c r="I27" s="124"/>
      <c r="J27" s="124"/>
      <c r="K27" s="124"/>
      <c r="L27" s="125" t="s">
        <v>19</v>
      </c>
      <c r="M27" s="126"/>
      <c r="N27" s="127"/>
      <c r="O27" s="128"/>
    </row>
    <row r="28" spans="1:15" s="2" customFormat="1" ht="24" customHeight="1">
      <c r="A28" s="129" t="s">
        <v>4</v>
      </c>
      <c r="B28" s="129"/>
      <c r="C28" s="22" t="s">
        <v>26</v>
      </c>
      <c r="D28" s="22" t="s">
        <v>27</v>
      </c>
      <c r="E28" s="22" t="s">
        <v>32</v>
      </c>
      <c r="F28" s="22" t="s">
        <v>28</v>
      </c>
      <c r="G28" s="22" t="s">
        <v>31</v>
      </c>
      <c r="H28" s="22" t="s">
        <v>29</v>
      </c>
      <c r="I28" s="22" t="s">
        <v>30</v>
      </c>
      <c r="J28" s="22"/>
      <c r="K28" s="22"/>
      <c r="L28" s="22"/>
      <c r="M28" s="23" t="s">
        <v>16</v>
      </c>
      <c r="N28" s="24" t="s">
        <v>17</v>
      </c>
      <c r="O28" s="24" t="s">
        <v>18</v>
      </c>
    </row>
    <row r="29" spans="1:15" s="2" customFormat="1" ht="24" customHeight="1">
      <c r="A29" s="106" t="s">
        <v>5</v>
      </c>
      <c r="B29" s="106"/>
      <c r="C29" s="9">
        <v>5</v>
      </c>
      <c r="D29" s="9">
        <v>6</v>
      </c>
      <c r="E29" s="9">
        <v>4</v>
      </c>
      <c r="F29" s="9">
        <v>5</v>
      </c>
      <c r="G29" s="9">
        <v>4</v>
      </c>
      <c r="H29" s="9">
        <v>9</v>
      </c>
      <c r="I29" s="9">
        <v>3</v>
      </c>
      <c r="J29" s="9"/>
      <c r="K29" s="9"/>
      <c r="L29" s="9"/>
      <c r="M29" s="4">
        <f>SUM(C29:L29)</f>
        <v>36</v>
      </c>
      <c r="N29" s="130">
        <f>(M29+M30)/(M32+M31+M30+M29)*100</f>
        <v>94.25287356321839</v>
      </c>
      <c r="O29" s="132">
        <f>(M31+M30+M29)/(M32+M31+M30+M29+M33)*100</f>
        <v>98.85057471264368</v>
      </c>
    </row>
    <row r="30" spans="1:15" s="2" customFormat="1" ht="24" customHeight="1">
      <c r="A30" s="106" t="s">
        <v>6</v>
      </c>
      <c r="B30" s="106"/>
      <c r="C30" s="9">
        <v>10</v>
      </c>
      <c r="D30" s="9">
        <v>3</v>
      </c>
      <c r="E30" s="9">
        <v>8</v>
      </c>
      <c r="F30" s="9">
        <v>9</v>
      </c>
      <c r="G30" s="9">
        <v>7</v>
      </c>
      <c r="H30" s="9">
        <v>3</v>
      </c>
      <c r="I30" s="9">
        <v>6</v>
      </c>
      <c r="J30" s="9"/>
      <c r="K30" s="9"/>
      <c r="L30" s="9"/>
      <c r="M30" s="4">
        <f>SUM(C30:L30)</f>
        <v>46</v>
      </c>
      <c r="N30" s="131"/>
      <c r="O30" s="133"/>
    </row>
    <row r="31" spans="1:15" s="2" customFormat="1" ht="24" customHeight="1">
      <c r="A31" s="106" t="s">
        <v>7</v>
      </c>
      <c r="B31" s="106"/>
      <c r="C31" s="9">
        <v>2</v>
      </c>
      <c r="D31" s="9"/>
      <c r="E31" s="9"/>
      <c r="F31" s="9"/>
      <c r="G31" s="9"/>
      <c r="H31" s="9"/>
      <c r="I31" s="9">
        <v>2</v>
      </c>
      <c r="J31" s="9"/>
      <c r="K31" s="9"/>
      <c r="L31" s="9"/>
      <c r="M31" s="17">
        <f>SUM(C31:L31)</f>
        <v>4</v>
      </c>
      <c r="N31" s="14"/>
      <c r="O31" s="134"/>
    </row>
    <row r="32" spans="1:15" s="2" customFormat="1" ht="24" customHeight="1">
      <c r="A32" s="106" t="s">
        <v>8</v>
      </c>
      <c r="B32" s="106"/>
      <c r="C32" s="9">
        <v>1</v>
      </c>
      <c r="D32" s="9"/>
      <c r="E32" s="9"/>
      <c r="F32" s="9"/>
      <c r="G32" s="9"/>
      <c r="H32" s="9"/>
      <c r="I32" s="9"/>
      <c r="J32" s="9"/>
      <c r="K32" s="9"/>
      <c r="L32" s="9"/>
      <c r="M32" s="17">
        <f>SUM(C32:L32)</f>
        <v>1</v>
      </c>
      <c r="N32" s="107"/>
      <c r="O32" s="108"/>
    </row>
    <row r="33" spans="1:15" s="2" customFormat="1" ht="24" customHeight="1" thickBot="1">
      <c r="A33" s="112" t="s">
        <v>9</v>
      </c>
      <c r="B33" s="113"/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50">
        <f>SUM(C33:L33)</f>
        <v>0</v>
      </c>
      <c r="N33" s="107"/>
      <c r="O33" s="109"/>
    </row>
    <row r="34" spans="1:15" s="2" customFormat="1" ht="24" customHeight="1">
      <c r="A34" s="163" t="s">
        <v>39</v>
      </c>
      <c r="B34" s="51" t="s">
        <v>34</v>
      </c>
      <c r="C34" s="52">
        <f>C11</f>
        <v>100</v>
      </c>
      <c r="D34" s="53">
        <f aca="true" t="shared" si="4" ref="D34:M34">D11</f>
        <v>100</v>
      </c>
      <c r="E34" s="53">
        <f t="shared" si="4"/>
        <v>100</v>
      </c>
      <c r="F34" s="53">
        <f t="shared" si="4"/>
        <v>100</v>
      </c>
      <c r="G34" s="53">
        <f t="shared" si="4"/>
        <v>100</v>
      </c>
      <c r="H34" s="53">
        <f t="shared" si="4"/>
        <v>100</v>
      </c>
      <c r="I34" s="53">
        <f t="shared" si="4"/>
        <v>100</v>
      </c>
      <c r="J34" s="53" t="e">
        <f t="shared" si="4"/>
        <v>#DIV/0!</v>
      </c>
      <c r="K34" s="53" t="e">
        <f t="shared" si="4"/>
        <v>#DIV/0!</v>
      </c>
      <c r="L34" s="53" t="e">
        <f t="shared" si="4"/>
        <v>#DIV/0!</v>
      </c>
      <c r="M34" s="54">
        <f t="shared" si="4"/>
        <v>100</v>
      </c>
      <c r="N34" s="109"/>
      <c r="O34" s="109"/>
    </row>
    <row r="35" spans="1:15" s="2" customFormat="1" ht="24" customHeight="1">
      <c r="A35" s="164"/>
      <c r="B35" s="55" t="s">
        <v>43</v>
      </c>
      <c r="C35" s="56">
        <f aca="true" t="shared" si="5" ref="C35:M35">((C29+C30+C31)/(C29+C30+C31+C32+C33))*100</f>
        <v>94.44444444444444</v>
      </c>
      <c r="D35" s="57">
        <f t="shared" si="5"/>
        <v>100</v>
      </c>
      <c r="E35" s="57">
        <f t="shared" si="5"/>
        <v>100</v>
      </c>
      <c r="F35" s="57">
        <f t="shared" si="5"/>
        <v>100</v>
      </c>
      <c r="G35" s="57">
        <f t="shared" si="5"/>
        <v>100</v>
      </c>
      <c r="H35" s="57">
        <f t="shared" si="5"/>
        <v>100</v>
      </c>
      <c r="I35" s="57">
        <f t="shared" si="5"/>
        <v>100</v>
      </c>
      <c r="J35" s="57" t="e">
        <f t="shared" si="5"/>
        <v>#DIV/0!</v>
      </c>
      <c r="K35" s="57" t="e">
        <f t="shared" si="5"/>
        <v>#DIV/0!</v>
      </c>
      <c r="L35" s="57" t="e">
        <f t="shared" si="5"/>
        <v>#DIV/0!</v>
      </c>
      <c r="M35" s="58">
        <f t="shared" si="5"/>
        <v>98.85057471264368</v>
      </c>
      <c r="N35" s="109"/>
      <c r="O35" s="109"/>
    </row>
    <row r="36" spans="1:15" s="2" customFormat="1" ht="24" customHeight="1" thickBot="1">
      <c r="A36" s="165"/>
      <c r="B36" s="62" t="s">
        <v>44</v>
      </c>
      <c r="C36" s="63">
        <f>AVERAGE(C34:C35)</f>
        <v>97.22222222222223</v>
      </c>
      <c r="D36" s="64">
        <f aca="true" t="shared" si="6" ref="D36:M36">AVERAGE(D34:D35)</f>
        <v>100</v>
      </c>
      <c r="E36" s="64">
        <f t="shared" si="6"/>
        <v>100</v>
      </c>
      <c r="F36" s="64">
        <f t="shared" si="6"/>
        <v>100</v>
      </c>
      <c r="G36" s="64">
        <f t="shared" si="6"/>
        <v>100</v>
      </c>
      <c r="H36" s="64">
        <f t="shared" si="6"/>
        <v>100</v>
      </c>
      <c r="I36" s="64">
        <f t="shared" si="6"/>
        <v>100</v>
      </c>
      <c r="J36" s="64" t="e">
        <f t="shared" si="6"/>
        <v>#DIV/0!</v>
      </c>
      <c r="K36" s="64" t="e">
        <f t="shared" si="6"/>
        <v>#DIV/0!</v>
      </c>
      <c r="L36" s="64" t="e">
        <f t="shared" si="6"/>
        <v>#DIV/0!</v>
      </c>
      <c r="M36" s="65">
        <f t="shared" si="6"/>
        <v>99.42528735632183</v>
      </c>
      <c r="N36" s="109"/>
      <c r="O36" s="109"/>
    </row>
    <row r="37" spans="1:15" s="2" customFormat="1" ht="24" customHeight="1">
      <c r="A37" s="118" t="s">
        <v>42</v>
      </c>
      <c r="B37" s="67" t="s">
        <v>34</v>
      </c>
      <c r="C37" s="71">
        <f>C12</f>
        <v>100</v>
      </c>
      <c r="D37" s="71">
        <f aca="true" t="shared" si="7" ref="D37:M37">D12</f>
        <v>100</v>
      </c>
      <c r="E37" s="71">
        <f t="shared" si="7"/>
        <v>91.66666666666666</v>
      </c>
      <c r="F37" s="71">
        <f t="shared" si="7"/>
        <v>100</v>
      </c>
      <c r="G37" s="71">
        <f t="shared" si="7"/>
        <v>90.9090909090909</v>
      </c>
      <c r="H37" s="71">
        <f t="shared" si="7"/>
        <v>100</v>
      </c>
      <c r="I37" s="71">
        <f t="shared" si="7"/>
        <v>100</v>
      </c>
      <c r="J37" s="71" t="e">
        <f t="shared" si="7"/>
        <v>#DIV/0!</v>
      </c>
      <c r="K37" s="71" t="e">
        <f t="shared" si="7"/>
        <v>#DIV/0!</v>
      </c>
      <c r="L37" s="71" t="e">
        <f t="shared" si="7"/>
        <v>#DIV/0!</v>
      </c>
      <c r="M37" s="71">
        <f t="shared" si="7"/>
        <v>97.61904761904762</v>
      </c>
      <c r="N37" s="109"/>
      <c r="O37" s="109"/>
    </row>
    <row r="38" spans="1:15" s="2" customFormat="1" ht="24" customHeight="1">
      <c r="A38" s="119"/>
      <c r="B38" s="68" t="s">
        <v>43</v>
      </c>
      <c r="C38" s="70">
        <f aca="true" t="shared" si="8" ref="C38:M38">((C29+C30)/(C29+C30+C31+C32+C33))*100</f>
        <v>83.33333333333334</v>
      </c>
      <c r="D38" s="70">
        <f t="shared" si="8"/>
        <v>100</v>
      </c>
      <c r="E38" s="70">
        <f t="shared" si="8"/>
        <v>100</v>
      </c>
      <c r="F38" s="70">
        <f t="shared" si="8"/>
        <v>100</v>
      </c>
      <c r="G38" s="70">
        <f t="shared" si="8"/>
        <v>100</v>
      </c>
      <c r="H38" s="70">
        <f t="shared" si="8"/>
        <v>100</v>
      </c>
      <c r="I38" s="70">
        <f t="shared" si="8"/>
        <v>81.81818181818183</v>
      </c>
      <c r="J38" s="70" t="e">
        <f t="shared" si="8"/>
        <v>#DIV/0!</v>
      </c>
      <c r="K38" s="70" t="e">
        <f t="shared" si="8"/>
        <v>#DIV/0!</v>
      </c>
      <c r="L38" s="70" t="e">
        <f t="shared" si="8"/>
        <v>#DIV/0!</v>
      </c>
      <c r="M38" s="70">
        <f t="shared" si="8"/>
        <v>94.25287356321839</v>
      </c>
      <c r="N38" s="109"/>
      <c r="O38" s="109"/>
    </row>
    <row r="39" spans="1:15" s="2" customFormat="1" ht="24" customHeight="1" thickBot="1">
      <c r="A39" s="120"/>
      <c r="B39" s="69" t="s">
        <v>44</v>
      </c>
      <c r="C39" s="66">
        <f>AVERAGE(C37:C38)</f>
        <v>91.66666666666667</v>
      </c>
      <c r="D39" s="66">
        <f aca="true" t="shared" si="9" ref="D39:M39">AVERAGE(D37:D38)</f>
        <v>100</v>
      </c>
      <c r="E39" s="66">
        <f t="shared" si="9"/>
        <v>95.83333333333333</v>
      </c>
      <c r="F39" s="66">
        <f t="shared" si="9"/>
        <v>100</v>
      </c>
      <c r="G39" s="66">
        <f t="shared" si="9"/>
        <v>95.45454545454545</v>
      </c>
      <c r="H39" s="66">
        <f t="shared" si="9"/>
        <v>100</v>
      </c>
      <c r="I39" s="66">
        <f t="shared" si="9"/>
        <v>90.9090909090909</v>
      </c>
      <c r="J39" s="66" t="e">
        <f t="shared" si="9"/>
        <v>#DIV/0!</v>
      </c>
      <c r="K39" s="66" t="e">
        <f t="shared" si="9"/>
        <v>#DIV/0!</v>
      </c>
      <c r="L39" s="66" t="e">
        <f t="shared" si="9"/>
        <v>#DIV/0!</v>
      </c>
      <c r="M39" s="66">
        <f t="shared" si="9"/>
        <v>95.93596059113301</v>
      </c>
      <c r="N39" s="109"/>
      <c r="O39" s="109"/>
    </row>
    <row r="40" spans="1:15" s="2" customFormat="1" ht="24" customHeight="1">
      <c r="A40" s="114" t="s">
        <v>13</v>
      </c>
      <c r="B40" s="59" t="s">
        <v>12</v>
      </c>
      <c r="C40" s="60">
        <v>1</v>
      </c>
      <c r="D40" s="60">
        <v>1</v>
      </c>
      <c r="E40" s="60">
        <v>1</v>
      </c>
      <c r="F40" s="60">
        <v>1</v>
      </c>
      <c r="G40" s="60">
        <v>1</v>
      </c>
      <c r="H40" s="60">
        <v>1</v>
      </c>
      <c r="I40" s="60">
        <v>1</v>
      </c>
      <c r="J40" s="60"/>
      <c r="K40" s="60"/>
      <c r="L40" s="60"/>
      <c r="M40" s="61">
        <f>SUM(C40:L40)</f>
        <v>7</v>
      </c>
      <c r="N40" s="107"/>
      <c r="O40" s="109"/>
    </row>
    <row r="41" spans="1:15" s="2" customFormat="1" ht="24" customHeight="1">
      <c r="A41" s="115"/>
      <c r="B41" s="10" t="s">
        <v>11</v>
      </c>
      <c r="C41" s="11">
        <v>1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/>
      <c r="K41" s="11"/>
      <c r="L41" s="11"/>
      <c r="M41" s="19">
        <f>SUM(C41:L41)</f>
        <v>7</v>
      </c>
      <c r="N41" s="107"/>
      <c r="O41" s="109"/>
    </row>
    <row r="42" spans="1:15" s="2" customFormat="1" ht="24" customHeight="1">
      <c r="A42" s="116" t="s">
        <v>14</v>
      </c>
      <c r="B42" s="46" t="s">
        <v>12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>
        <f>SUM(C42:L42)</f>
        <v>0</v>
      </c>
      <c r="N42" s="107"/>
      <c r="O42" s="109"/>
    </row>
    <row r="43" spans="1:15" s="2" customFormat="1" ht="24" customHeight="1">
      <c r="A43" s="116"/>
      <c r="B43" s="46" t="s">
        <v>11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>
        <f>SUM(C43:L43)</f>
        <v>0</v>
      </c>
      <c r="N43" s="107"/>
      <c r="O43" s="109"/>
    </row>
    <row r="44" spans="14:15" s="2" customFormat="1" ht="24" customHeight="1">
      <c r="N44" s="110"/>
      <c r="O44" s="111"/>
    </row>
    <row r="45" spans="14:15" s="2" customFormat="1" ht="24" customHeight="1">
      <c r="N45" s="95"/>
      <c r="O45" s="95"/>
    </row>
    <row r="46" spans="1:15" s="2" customFormat="1" ht="11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3"/>
    </row>
    <row r="47" spans="1:15" s="2" customFormat="1" ht="15">
      <c r="A47" s="104" t="s">
        <v>20</v>
      </c>
      <c r="B47" s="105"/>
      <c r="C47" s="105"/>
      <c r="D47" s="105"/>
      <c r="E47" s="20"/>
      <c r="F47" s="97"/>
      <c r="G47" s="104" t="s">
        <v>24</v>
      </c>
      <c r="H47" s="105"/>
      <c r="I47" s="105"/>
      <c r="J47" s="105"/>
      <c r="K47" s="21"/>
      <c r="L47" s="105"/>
      <c r="M47" s="105"/>
      <c r="N47" s="105"/>
      <c r="O47" s="105"/>
    </row>
    <row r="48" spans="1:15" s="2" customFormat="1" ht="15">
      <c r="A48" s="104"/>
      <c r="B48" s="100" t="s">
        <v>21</v>
      </c>
      <c r="C48" s="100"/>
      <c r="D48" s="100"/>
      <c r="E48" s="98" t="s">
        <v>22</v>
      </c>
      <c r="F48" s="98" t="s">
        <v>23</v>
      </c>
      <c r="G48" s="104"/>
      <c r="H48" s="100" t="s">
        <v>21</v>
      </c>
      <c r="I48" s="100"/>
      <c r="J48" s="100"/>
      <c r="K48" s="98" t="s">
        <v>22</v>
      </c>
      <c r="L48" s="100" t="s">
        <v>23</v>
      </c>
      <c r="M48" s="100"/>
      <c r="N48" s="100"/>
      <c r="O48" s="100"/>
    </row>
    <row r="49" spans="1:15" s="2" customFormat="1" ht="15">
      <c r="A49" s="104"/>
      <c r="B49" s="101"/>
      <c r="C49" s="101"/>
      <c r="D49" s="101"/>
      <c r="E49" s="21"/>
      <c r="F49" s="96"/>
      <c r="G49" s="104"/>
      <c r="H49" s="101"/>
      <c r="I49" s="101"/>
      <c r="J49" s="101"/>
      <c r="K49" s="21"/>
      <c r="L49" s="101"/>
      <c r="M49" s="101"/>
      <c r="N49" s="101"/>
      <c r="O49" s="101"/>
    </row>
    <row r="50" spans="1:15" s="2" customFormat="1" ht="15">
      <c r="A50" s="104"/>
      <c r="B50" s="100" t="s">
        <v>21</v>
      </c>
      <c r="C50" s="100"/>
      <c r="D50" s="100"/>
      <c r="E50" s="98" t="s">
        <v>22</v>
      </c>
      <c r="F50" s="98" t="s">
        <v>23</v>
      </c>
      <c r="G50" s="104"/>
      <c r="H50" s="100" t="s">
        <v>21</v>
      </c>
      <c r="I50" s="100"/>
      <c r="J50" s="100"/>
      <c r="K50" s="98" t="s">
        <v>22</v>
      </c>
      <c r="L50" s="100" t="s">
        <v>23</v>
      </c>
      <c r="M50" s="100"/>
      <c r="N50" s="100"/>
      <c r="O50" s="100"/>
    </row>
    <row r="51" spans="1:15" s="2" customFormat="1" ht="15">
      <c r="A51" s="104"/>
      <c r="B51" s="101"/>
      <c r="C51" s="101"/>
      <c r="D51" s="101"/>
      <c r="E51" s="21"/>
      <c r="F51" s="96"/>
      <c r="G51" s="104"/>
      <c r="H51" s="101"/>
      <c r="I51" s="101"/>
      <c r="J51" s="101"/>
      <c r="K51" s="21"/>
      <c r="L51" s="101"/>
      <c r="M51" s="101"/>
      <c r="N51" s="101"/>
      <c r="O51" s="101"/>
    </row>
    <row r="52" spans="1:15" s="2" customFormat="1" ht="15">
      <c r="A52" s="104"/>
      <c r="B52" s="100" t="s">
        <v>21</v>
      </c>
      <c r="C52" s="100"/>
      <c r="D52" s="100"/>
      <c r="E52" s="98" t="s">
        <v>22</v>
      </c>
      <c r="F52" s="98" t="s">
        <v>23</v>
      </c>
      <c r="G52" s="104"/>
      <c r="H52" s="100" t="s">
        <v>21</v>
      </c>
      <c r="I52" s="100"/>
      <c r="J52" s="100"/>
      <c r="K52" s="98" t="s">
        <v>22</v>
      </c>
      <c r="L52" s="100" t="s">
        <v>23</v>
      </c>
      <c r="M52" s="100"/>
      <c r="N52" s="100"/>
      <c r="O52" s="100"/>
    </row>
    <row r="53" spans="1:15" s="2" customFormat="1" ht="15">
      <c r="A53" s="99"/>
      <c r="B53" s="98"/>
      <c r="C53" s="98"/>
      <c r="D53" s="98"/>
      <c r="E53" s="98"/>
      <c r="F53" s="98"/>
      <c r="G53" s="99"/>
      <c r="H53" s="98"/>
      <c r="I53" s="98"/>
      <c r="J53" s="98"/>
      <c r="K53" s="98"/>
      <c r="L53" s="98"/>
      <c r="M53" s="98"/>
      <c r="N53" s="98"/>
      <c r="O53" s="98"/>
    </row>
    <row r="54" spans="1:15" ht="18">
      <c r="A54" s="189" t="s">
        <v>52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</row>
    <row r="55" spans="1:17" s="1" customFormat="1" ht="2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89"/>
      <c r="N55" s="89"/>
      <c r="O55" s="89"/>
      <c r="P55" s="91"/>
      <c r="Q55" s="91"/>
    </row>
    <row r="56" spans="1:17" s="1" customFormat="1" ht="2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</row>
    <row r="57" spans="1:17" s="1" customFormat="1" ht="2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</row>
    <row r="58" spans="1:15" s="1" customFormat="1" ht="21">
      <c r="A58" s="7"/>
      <c r="B58" s="166" t="s">
        <v>45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8"/>
      <c r="M58" s="92"/>
      <c r="N58" s="92"/>
      <c r="O58" s="93"/>
    </row>
    <row r="59" spans="1:15" s="2" customFormat="1" ht="24" customHeight="1">
      <c r="A59" s="1"/>
      <c r="B59" s="26"/>
      <c r="C59" s="27" t="s">
        <v>1</v>
      </c>
      <c r="D59" s="28" t="s">
        <v>33</v>
      </c>
      <c r="E59" s="138" t="s">
        <v>34</v>
      </c>
      <c r="F59" s="139"/>
      <c r="G59" s="140" t="s">
        <v>35</v>
      </c>
      <c r="H59" s="141"/>
      <c r="I59" s="141"/>
      <c r="J59" s="141"/>
      <c r="K59" s="142"/>
      <c r="L59" s="16" t="s">
        <v>25</v>
      </c>
      <c r="M59" s="143"/>
      <c r="N59" s="143"/>
      <c r="O59" s="143"/>
    </row>
    <row r="60" spans="1:15" s="2" customFormat="1" ht="24" customHeight="1">
      <c r="A60" s="5"/>
      <c r="B60" s="8"/>
      <c r="C60" s="144" t="s">
        <v>2</v>
      </c>
      <c r="D60" s="145"/>
      <c r="E60" s="145"/>
      <c r="F60" s="146"/>
      <c r="G60" s="147"/>
      <c r="H60" s="147"/>
      <c r="I60" s="147"/>
      <c r="J60" s="147"/>
      <c r="K60" s="148"/>
      <c r="L60" s="1"/>
      <c r="M60" s="26"/>
      <c r="N60" s="26"/>
      <c r="O60" s="7"/>
    </row>
    <row r="61" spans="1:15" s="2" customFormat="1" ht="24" customHeight="1">
      <c r="A61" s="8"/>
      <c r="B61" s="15"/>
      <c r="C61" s="121" t="s">
        <v>3</v>
      </c>
      <c r="D61" s="122"/>
      <c r="E61" s="122"/>
      <c r="F61" s="123"/>
      <c r="G61" s="124"/>
      <c r="H61" s="124"/>
      <c r="I61" s="124"/>
      <c r="J61" s="124"/>
      <c r="K61" s="124"/>
      <c r="L61" s="125" t="s">
        <v>19</v>
      </c>
      <c r="M61" s="126"/>
      <c r="N61" s="127"/>
      <c r="O61" s="128"/>
    </row>
    <row r="62" spans="1:15" s="2" customFormat="1" ht="24" customHeight="1" thickBot="1">
      <c r="A62" s="169" t="s">
        <v>46</v>
      </c>
      <c r="B62" s="169"/>
      <c r="C62" s="169"/>
      <c r="D62" s="169"/>
      <c r="E62" s="74"/>
      <c r="F62" s="94" t="s">
        <v>49</v>
      </c>
      <c r="G62" s="41"/>
      <c r="H62" s="169" t="s">
        <v>50</v>
      </c>
      <c r="I62" s="178"/>
      <c r="J62" s="178"/>
      <c r="K62" s="178"/>
      <c r="L62" s="41"/>
      <c r="M62" s="42"/>
      <c r="N62" s="41"/>
      <c r="O62" s="75"/>
    </row>
    <row r="63" spans="1:15" s="2" customFormat="1" ht="24" customHeight="1" thickBot="1">
      <c r="A63" s="86" t="s">
        <v>47</v>
      </c>
      <c r="B63" s="173" t="s">
        <v>48</v>
      </c>
      <c r="C63" s="173"/>
      <c r="D63" s="174"/>
      <c r="E63" s="79"/>
      <c r="F63" s="88" t="s">
        <v>47</v>
      </c>
      <c r="G63" s="41"/>
      <c r="H63" s="87" t="s">
        <v>47</v>
      </c>
      <c r="I63" s="179" t="s">
        <v>48</v>
      </c>
      <c r="J63" s="173"/>
      <c r="K63" s="180"/>
      <c r="L63" s="183" t="s">
        <v>51</v>
      </c>
      <c r="M63" s="184"/>
      <c r="N63" s="184"/>
      <c r="O63" s="185"/>
    </row>
    <row r="64" spans="1:15" s="2" customFormat="1" ht="24" customHeight="1">
      <c r="A64" s="84"/>
      <c r="B64" s="175"/>
      <c r="C64" s="176"/>
      <c r="D64" s="177"/>
      <c r="E64" s="41"/>
      <c r="F64" s="84"/>
      <c r="G64" s="41"/>
      <c r="H64" s="84"/>
      <c r="I64" s="181"/>
      <c r="J64" s="182"/>
      <c r="K64" s="182"/>
      <c r="L64" s="186"/>
      <c r="M64" s="187"/>
      <c r="N64" s="187"/>
      <c r="O64" s="188"/>
    </row>
    <row r="65" spans="1:15" s="2" customFormat="1" ht="24" customHeight="1">
      <c r="A65" s="80"/>
      <c r="B65" s="149"/>
      <c r="C65" s="150"/>
      <c r="D65" s="151"/>
      <c r="E65" s="41"/>
      <c r="F65" s="80"/>
      <c r="G65" s="41"/>
      <c r="H65" s="80"/>
      <c r="I65" s="149"/>
      <c r="J65" s="150"/>
      <c r="K65" s="150"/>
      <c r="L65" s="149"/>
      <c r="M65" s="150"/>
      <c r="N65" s="150"/>
      <c r="O65" s="151"/>
    </row>
    <row r="66" spans="1:15" s="2" customFormat="1" ht="24" customHeight="1">
      <c r="A66" s="80"/>
      <c r="B66" s="149"/>
      <c r="C66" s="150"/>
      <c r="D66" s="151"/>
      <c r="E66" s="41"/>
      <c r="F66" s="80"/>
      <c r="G66" s="41"/>
      <c r="H66" s="80"/>
      <c r="I66" s="149"/>
      <c r="J66" s="150"/>
      <c r="K66" s="150"/>
      <c r="L66" s="149"/>
      <c r="M66" s="150"/>
      <c r="N66" s="150"/>
      <c r="O66" s="151"/>
    </row>
    <row r="67" spans="1:15" s="2" customFormat="1" ht="24" customHeight="1">
      <c r="A67" s="80"/>
      <c r="B67" s="149"/>
      <c r="C67" s="150"/>
      <c r="D67" s="151"/>
      <c r="E67" s="41"/>
      <c r="F67" s="80"/>
      <c r="G67" s="41"/>
      <c r="H67" s="80"/>
      <c r="I67" s="149"/>
      <c r="J67" s="150"/>
      <c r="K67" s="150"/>
      <c r="L67" s="149"/>
      <c r="M67" s="150"/>
      <c r="N67" s="150"/>
      <c r="O67" s="151"/>
    </row>
    <row r="68" spans="1:15" s="2" customFormat="1" ht="24" customHeight="1">
      <c r="A68" s="80"/>
      <c r="B68" s="149"/>
      <c r="C68" s="150"/>
      <c r="D68" s="151"/>
      <c r="E68" s="41"/>
      <c r="F68" s="80"/>
      <c r="G68" s="41"/>
      <c r="H68" s="80"/>
      <c r="I68" s="149"/>
      <c r="J68" s="150"/>
      <c r="K68" s="150"/>
      <c r="L68" s="149"/>
      <c r="M68" s="150"/>
      <c r="N68" s="150"/>
      <c r="O68" s="151"/>
    </row>
    <row r="69" spans="1:15" s="2" customFormat="1" ht="24" customHeight="1">
      <c r="A69" s="80"/>
      <c r="B69" s="149"/>
      <c r="C69" s="150"/>
      <c r="D69" s="151"/>
      <c r="E69" s="41"/>
      <c r="F69" s="80"/>
      <c r="G69" s="41"/>
      <c r="H69" s="80"/>
      <c r="I69" s="149"/>
      <c r="J69" s="150"/>
      <c r="K69" s="150"/>
      <c r="L69" s="149"/>
      <c r="M69" s="150"/>
      <c r="N69" s="150"/>
      <c r="O69" s="151"/>
    </row>
    <row r="70" spans="1:15" s="2" customFormat="1" ht="24" customHeight="1">
      <c r="A70" s="80"/>
      <c r="B70" s="149"/>
      <c r="C70" s="150"/>
      <c r="D70" s="151"/>
      <c r="E70" s="41"/>
      <c r="F70" s="80"/>
      <c r="G70" s="41"/>
      <c r="H70" s="80"/>
      <c r="I70" s="149"/>
      <c r="J70" s="150"/>
      <c r="K70" s="150"/>
      <c r="L70" s="149"/>
      <c r="M70" s="150"/>
      <c r="N70" s="150"/>
      <c r="O70" s="151"/>
    </row>
    <row r="71" spans="1:15" s="2" customFormat="1" ht="24" customHeight="1">
      <c r="A71" s="81"/>
      <c r="B71" s="170"/>
      <c r="C71" s="171"/>
      <c r="D71" s="172"/>
      <c r="E71" s="41"/>
      <c r="F71" s="81"/>
      <c r="G71" s="41"/>
      <c r="H71" s="81"/>
      <c r="I71" s="170"/>
      <c r="J71" s="171"/>
      <c r="K71" s="171"/>
      <c r="L71" s="149"/>
      <c r="M71" s="150"/>
      <c r="N71" s="150"/>
      <c r="O71" s="151"/>
    </row>
    <row r="72" spans="1:15" s="2" customFormat="1" ht="24" customHeight="1">
      <c r="A72" s="82"/>
      <c r="B72" s="158"/>
      <c r="C72" s="159"/>
      <c r="D72" s="160"/>
      <c r="E72" s="76"/>
      <c r="F72" s="82"/>
      <c r="G72" s="76"/>
      <c r="H72" s="82"/>
      <c r="I72" s="158"/>
      <c r="J72" s="159"/>
      <c r="K72" s="159"/>
      <c r="L72" s="158"/>
      <c r="M72" s="159"/>
      <c r="N72" s="159"/>
      <c r="O72" s="160"/>
    </row>
    <row r="73" spans="1:15" s="2" customFormat="1" ht="24" customHeight="1">
      <c r="A73" s="83"/>
      <c r="B73" s="158"/>
      <c r="C73" s="159"/>
      <c r="D73" s="160"/>
      <c r="E73" s="40"/>
      <c r="F73" s="83"/>
      <c r="G73" s="77"/>
      <c r="H73" s="83"/>
      <c r="I73" s="158"/>
      <c r="J73" s="159"/>
      <c r="K73" s="159"/>
      <c r="L73" s="158"/>
      <c r="M73" s="159"/>
      <c r="N73" s="159"/>
      <c r="O73" s="160"/>
    </row>
    <row r="74" spans="1:15" s="2" customFormat="1" ht="24" customHeight="1">
      <c r="A74" s="83"/>
      <c r="B74" s="155"/>
      <c r="C74" s="156"/>
      <c r="D74" s="157"/>
      <c r="E74" s="44"/>
      <c r="F74" s="83"/>
      <c r="G74" s="77"/>
      <c r="H74" s="83"/>
      <c r="I74" s="155"/>
      <c r="J74" s="156"/>
      <c r="K74" s="156"/>
      <c r="L74" s="155"/>
      <c r="M74" s="156"/>
      <c r="N74" s="156"/>
      <c r="O74" s="157"/>
    </row>
    <row r="75" spans="1:15" s="2" customFormat="1" ht="24" customHeight="1">
      <c r="A75" s="83"/>
      <c r="B75" s="158"/>
      <c r="C75" s="159"/>
      <c r="D75" s="160"/>
      <c r="E75" s="43"/>
      <c r="F75" s="83"/>
      <c r="G75" s="77"/>
      <c r="H75" s="83"/>
      <c r="I75" s="158"/>
      <c r="J75" s="159"/>
      <c r="K75" s="159"/>
      <c r="L75" s="158"/>
      <c r="M75" s="159"/>
      <c r="N75" s="159"/>
      <c r="O75" s="160"/>
    </row>
    <row r="76" spans="1:15" s="2" customFormat="1" ht="24" customHeight="1">
      <c r="A76" s="83"/>
      <c r="B76" s="155"/>
      <c r="C76" s="156"/>
      <c r="D76" s="157"/>
      <c r="E76" s="44"/>
      <c r="F76" s="83"/>
      <c r="G76" s="77"/>
      <c r="H76" s="83"/>
      <c r="I76" s="155"/>
      <c r="J76" s="156"/>
      <c r="K76" s="156"/>
      <c r="L76" s="155"/>
      <c r="M76" s="156"/>
      <c r="N76" s="156"/>
      <c r="O76" s="157"/>
    </row>
    <row r="77" spans="1:15" s="2" customFormat="1" ht="15">
      <c r="A77" s="77"/>
      <c r="B77" s="76"/>
      <c r="C77" s="76"/>
      <c r="D77" s="76"/>
      <c r="E77" s="43"/>
      <c r="F77" s="76"/>
      <c r="G77" s="77"/>
      <c r="H77" s="76"/>
      <c r="I77" s="76"/>
      <c r="J77" s="76"/>
      <c r="K77" s="43"/>
      <c r="L77" s="76"/>
      <c r="M77" s="76"/>
      <c r="N77" s="76"/>
      <c r="O77" s="76"/>
    </row>
    <row r="78" spans="1:15" s="2" customFormat="1" ht="15">
      <c r="A78" s="77"/>
      <c r="B78" s="78"/>
      <c r="C78" s="78"/>
      <c r="D78" s="78"/>
      <c r="E78" s="44"/>
      <c r="F78" s="78"/>
      <c r="G78" s="77"/>
      <c r="H78" s="78"/>
      <c r="I78" s="78"/>
      <c r="J78" s="78"/>
      <c r="K78" s="44"/>
      <c r="L78" s="78"/>
      <c r="M78" s="78"/>
      <c r="N78" s="78"/>
      <c r="O78" s="78"/>
    </row>
    <row r="79" spans="1:15" ht="14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4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4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4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4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4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4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4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4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4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14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ht="14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</sheetData>
  <sheetProtection/>
  <mergeCells count="146">
    <mergeCell ref="B75:D75"/>
    <mergeCell ref="I75:K75"/>
    <mergeCell ref="L75:O75"/>
    <mergeCell ref="B76:D76"/>
    <mergeCell ref="I76:K76"/>
    <mergeCell ref="L76:O76"/>
    <mergeCell ref="B73:D73"/>
    <mergeCell ref="I73:K73"/>
    <mergeCell ref="L73:O73"/>
    <mergeCell ref="B74:D74"/>
    <mergeCell ref="I74:K74"/>
    <mergeCell ref="L74:O74"/>
    <mergeCell ref="B71:D71"/>
    <mergeCell ref="I71:K71"/>
    <mergeCell ref="L71:O71"/>
    <mergeCell ref="B72:D72"/>
    <mergeCell ref="I72:K72"/>
    <mergeCell ref="L72:O72"/>
    <mergeCell ref="B69:D69"/>
    <mergeCell ref="I69:K69"/>
    <mergeCell ref="L69:O69"/>
    <mergeCell ref="B70:D70"/>
    <mergeCell ref="I70:K70"/>
    <mergeCell ref="L70:O70"/>
    <mergeCell ref="B67:D67"/>
    <mergeCell ref="I67:K67"/>
    <mergeCell ref="L67:O67"/>
    <mergeCell ref="B68:D68"/>
    <mergeCell ref="I68:K68"/>
    <mergeCell ref="L68:O68"/>
    <mergeCell ref="B65:D65"/>
    <mergeCell ref="I65:K65"/>
    <mergeCell ref="L65:O65"/>
    <mergeCell ref="B66:D66"/>
    <mergeCell ref="I66:K66"/>
    <mergeCell ref="L66:O66"/>
    <mergeCell ref="B63:D63"/>
    <mergeCell ref="I63:K63"/>
    <mergeCell ref="L63:O63"/>
    <mergeCell ref="B64:D64"/>
    <mergeCell ref="I64:K64"/>
    <mergeCell ref="L64:O64"/>
    <mergeCell ref="C61:F61"/>
    <mergeCell ref="G61:K61"/>
    <mergeCell ref="L61:M61"/>
    <mergeCell ref="N61:O61"/>
    <mergeCell ref="A62:D62"/>
    <mergeCell ref="H62:K62"/>
    <mergeCell ref="B58:L58"/>
    <mergeCell ref="E59:F59"/>
    <mergeCell ref="G59:K59"/>
    <mergeCell ref="M59:O59"/>
    <mergeCell ref="C60:F60"/>
    <mergeCell ref="G60:K60"/>
    <mergeCell ref="B52:D52"/>
    <mergeCell ref="H52:J52"/>
    <mergeCell ref="L52:O52"/>
    <mergeCell ref="A54:O54"/>
    <mergeCell ref="A56:Q56"/>
    <mergeCell ref="A57:Q57"/>
    <mergeCell ref="H49:J49"/>
    <mergeCell ref="L49:O49"/>
    <mergeCell ref="B50:D50"/>
    <mergeCell ref="H50:J50"/>
    <mergeCell ref="L50:O50"/>
    <mergeCell ref="B51:D51"/>
    <mergeCell ref="H51:J51"/>
    <mergeCell ref="L51:O51"/>
    <mergeCell ref="A46:O46"/>
    <mergeCell ref="A47:A52"/>
    <mergeCell ref="B47:D47"/>
    <mergeCell ref="G47:G52"/>
    <mergeCell ref="H47:J47"/>
    <mergeCell ref="L47:O47"/>
    <mergeCell ref="B48:D48"/>
    <mergeCell ref="H48:J48"/>
    <mergeCell ref="L48:O48"/>
    <mergeCell ref="B49:D49"/>
    <mergeCell ref="A32:B32"/>
    <mergeCell ref="N32:O44"/>
    <mergeCell ref="A33:B33"/>
    <mergeCell ref="A34:A36"/>
    <mergeCell ref="A37:A39"/>
    <mergeCell ref="A40:A41"/>
    <mergeCell ref="A42:A43"/>
    <mergeCell ref="A28:B28"/>
    <mergeCell ref="A29:B29"/>
    <mergeCell ref="N29:N30"/>
    <mergeCell ref="O29:O31"/>
    <mergeCell ref="A30:B30"/>
    <mergeCell ref="A31:B31"/>
    <mergeCell ref="C26:F26"/>
    <mergeCell ref="G26:K26"/>
    <mergeCell ref="C27:F27"/>
    <mergeCell ref="G27:K27"/>
    <mergeCell ref="L27:M27"/>
    <mergeCell ref="N27:O27"/>
    <mergeCell ref="B23:D23"/>
    <mergeCell ref="H23:J23"/>
    <mergeCell ref="L23:O23"/>
    <mergeCell ref="B24:L24"/>
    <mergeCell ref="E25:F25"/>
    <mergeCell ref="G25:K25"/>
    <mergeCell ref="M25:O25"/>
    <mergeCell ref="H20:J20"/>
    <mergeCell ref="L20:O20"/>
    <mergeCell ref="B21:D21"/>
    <mergeCell ref="H21:J21"/>
    <mergeCell ref="L21:O21"/>
    <mergeCell ref="B22:D22"/>
    <mergeCell ref="H22:J22"/>
    <mergeCell ref="L22:O22"/>
    <mergeCell ref="A17:O17"/>
    <mergeCell ref="A18:A23"/>
    <mergeCell ref="B18:D18"/>
    <mergeCell ref="G18:G23"/>
    <mergeCell ref="H18:J18"/>
    <mergeCell ref="L18:O18"/>
    <mergeCell ref="B19:D19"/>
    <mergeCell ref="H19:J19"/>
    <mergeCell ref="L19:O19"/>
    <mergeCell ref="B20:D20"/>
    <mergeCell ref="A9:B9"/>
    <mergeCell ref="N9:O16"/>
    <mergeCell ref="A10:B10"/>
    <mergeCell ref="A11:B11"/>
    <mergeCell ref="A12:B12"/>
    <mergeCell ref="A13:A14"/>
    <mergeCell ref="A15:B15"/>
    <mergeCell ref="A16:B16"/>
    <mergeCell ref="C4:F4"/>
    <mergeCell ref="G4:K4"/>
    <mergeCell ref="L4:M4"/>
    <mergeCell ref="N4:O4"/>
    <mergeCell ref="A5:B5"/>
    <mergeCell ref="A6:B6"/>
    <mergeCell ref="N6:N7"/>
    <mergeCell ref="O6:O8"/>
    <mergeCell ref="A7:B7"/>
    <mergeCell ref="A8:B8"/>
    <mergeCell ref="B1:L1"/>
    <mergeCell ref="E2:F2"/>
    <mergeCell ref="G2:K2"/>
    <mergeCell ref="M2:O2"/>
    <mergeCell ref="C3:F3"/>
    <mergeCell ref="G3:K3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90"/>
  <sheetViews>
    <sheetView zoomScale="80" zoomScaleNormal="80" zoomScalePageLayoutView="0" workbookViewId="0" topLeftCell="A40">
      <selection activeCell="S59" sqref="S59"/>
    </sheetView>
  </sheetViews>
  <sheetFormatPr defaultColWidth="9.140625" defaultRowHeight="15"/>
  <cols>
    <col min="1" max="1" width="7.421875" style="0" customWidth="1"/>
    <col min="3" max="3" width="10.00390625" style="0" customWidth="1"/>
    <col min="4" max="15" width="7.7109375" style="0" customWidth="1"/>
  </cols>
  <sheetData>
    <row r="1" spans="1:15" s="1" customFormat="1" ht="21">
      <c r="A1" s="7"/>
      <c r="B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6"/>
      <c r="N1" s="6"/>
      <c r="O1" s="5"/>
    </row>
    <row r="2" spans="2:15" s="1" customFormat="1" ht="21">
      <c r="B2" s="26"/>
      <c r="C2" s="27" t="s">
        <v>1</v>
      </c>
      <c r="D2" s="28" t="s">
        <v>38</v>
      </c>
      <c r="E2" s="138" t="s">
        <v>34</v>
      </c>
      <c r="F2" s="139"/>
      <c r="G2" s="140" t="s">
        <v>35</v>
      </c>
      <c r="H2" s="141"/>
      <c r="I2" s="141"/>
      <c r="J2" s="141"/>
      <c r="K2" s="142"/>
      <c r="L2" s="16" t="s">
        <v>25</v>
      </c>
      <c r="M2" s="143" t="s">
        <v>36</v>
      </c>
      <c r="N2" s="143"/>
      <c r="O2" s="143"/>
    </row>
    <row r="3" spans="1:15" s="1" customFormat="1" ht="21">
      <c r="A3" s="5"/>
      <c r="B3" s="8"/>
      <c r="C3" s="144" t="s">
        <v>2</v>
      </c>
      <c r="D3" s="145"/>
      <c r="E3" s="145"/>
      <c r="F3" s="146"/>
      <c r="G3" s="147"/>
      <c r="H3" s="147"/>
      <c r="I3" s="147"/>
      <c r="J3" s="147"/>
      <c r="K3" s="148"/>
      <c r="M3" s="26"/>
      <c r="N3" s="26"/>
      <c r="O3" s="7"/>
    </row>
    <row r="4" spans="1:15" s="1" customFormat="1" ht="21">
      <c r="A4" s="8"/>
      <c r="B4" s="15"/>
      <c r="C4" s="121" t="s">
        <v>3</v>
      </c>
      <c r="D4" s="122"/>
      <c r="E4" s="122"/>
      <c r="F4" s="123"/>
      <c r="G4" s="124"/>
      <c r="H4" s="124"/>
      <c r="I4" s="124"/>
      <c r="J4" s="124"/>
      <c r="K4" s="124"/>
      <c r="L4" s="125" t="s">
        <v>19</v>
      </c>
      <c r="M4" s="126"/>
      <c r="N4" s="127"/>
      <c r="O4" s="128"/>
    </row>
    <row r="5" spans="1:15" s="2" customFormat="1" ht="24" customHeight="1">
      <c r="A5" s="129" t="s">
        <v>4</v>
      </c>
      <c r="B5" s="129"/>
      <c r="C5" s="22" t="s">
        <v>26</v>
      </c>
      <c r="D5" s="22" t="s">
        <v>27</v>
      </c>
      <c r="E5" s="22" t="s">
        <v>32</v>
      </c>
      <c r="F5" s="22" t="s">
        <v>28</v>
      </c>
      <c r="G5" s="22" t="s">
        <v>31</v>
      </c>
      <c r="H5" s="22" t="s">
        <v>29</v>
      </c>
      <c r="I5" s="22" t="s">
        <v>30</v>
      </c>
      <c r="J5" s="22"/>
      <c r="K5" s="22"/>
      <c r="L5" s="22"/>
      <c r="M5" s="23" t="s">
        <v>16</v>
      </c>
      <c r="N5" s="24" t="s">
        <v>17</v>
      </c>
      <c r="O5" s="24" t="s">
        <v>18</v>
      </c>
    </row>
    <row r="6" spans="1:15" s="2" customFormat="1" ht="24" customHeight="1">
      <c r="A6" s="106" t="s">
        <v>5</v>
      </c>
      <c r="B6" s="106"/>
      <c r="C6" s="9">
        <v>11</v>
      </c>
      <c r="D6" s="9">
        <v>3</v>
      </c>
      <c r="E6" s="9">
        <v>2</v>
      </c>
      <c r="F6" s="9">
        <v>7</v>
      </c>
      <c r="G6" s="9">
        <v>6</v>
      </c>
      <c r="H6" s="9">
        <v>9</v>
      </c>
      <c r="I6" s="9">
        <v>3</v>
      </c>
      <c r="J6" s="9"/>
      <c r="K6" s="9"/>
      <c r="L6" s="9"/>
      <c r="M6" s="4">
        <f>SUM(C6:L6)</f>
        <v>41</v>
      </c>
      <c r="N6" s="130">
        <f>(M6+M7)/(M9+M8+M7+M6)*100</f>
        <v>97.61904761904762</v>
      </c>
      <c r="O6" s="132">
        <f>(M8+M7+M6)/(M9+M8+M7+M6+M10)*100</f>
        <v>100</v>
      </c>
    </row>
    <row r="7" spans="1:15" s="2" customFormat="1" ht="24" customHeight="1">
      <c r="A7" s="106" t="s">
        <v>6</v>
      </c>
      <c r="B7" s="106"/>
      <c r="C7" s="9">
        <v>4</v>
      </c>
      <c r="D7" s="9">
        <v>6</v>
      </c>
      <c r="E7" s="9">
        <v>9</v>
      </c>
      <c r="F7" s="9">
        <v>7</v>
      </c>
      <c r="G7" s="9">
        <v>4</v>
      </c>
      <c r="H7" s="9">
        <v>3</v>
      </c>
      <c r="I7" s="9">
        <v>8</v>
      </c>
      <c r="J7" s="9"/>
      <c r="K7" s="9"/>
      <c r="L7" s="9"/>
      <c r="M7" s="4">
        <f>SUM(C7:L7)</f>
        <v>41</v>
      </c>
      <c r="N7" s="131"/>
      <c r="O7" s="133"/>
    </row>
    <row r="8" spans="1:15" s="2" customFormat="1" ht="24" customHeight="1">
      <c r="A8" s="106" t="s">
        <v>7</v>
      </c>
      <c r="B8" s="106"/>
      <c r="C8" s="9">
        <v>0</v>
      </c>
      <c r="D8" s="9">
        <v>0</v>
      </c>
      <c r="E8" s="9">
        <v>1</v>
      </c>
      <c r="F8" s="9">
        <v>0</v>
      </c>
      <c r="G8" s="9">
        <v>1</v>
      </c>
      <c r="H8" s="9">
        <v>0</v>
      </c>
      <c r="I8" s="9">
        <v>0</v>
      </c>
      <c r="J8" s="9"/>
      <c r="K8" s="9"/>
      <c r="L8" s="9"/>
      <c r="M8" s="17">
        <f>SUM(C8:L8)</f>
        <v>2</v>
      </c>
      <c r="N8" s="14"/>
      <c r="O8" s="134"/>
    </row>
    <row r="9" spans="1:15" s="2" customFormat="1" ht="24" customHeight="1">
      <c r="A9" s="106" t="s">
        <v>8</v>
      </c>
      <c r="B9" s="106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/>
      <c r="K9" s="9"/>
      <c r="L9" s="9"/>
      <c r="M9" s="17">
        <f>SUM(C9:L9)</f>
        <v>0</v>
      </c>
      <c r="N9" s="107"/>
      <c r="O9" s="108"/>
    </row>
    <row r="10" spans="1:15" s="2" customFormat="1" ht="24" customHeight="1">
      <c r="A10" s="152" t="s">
        <v>9</v>
      </c>
      <c r="B10" s="153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/>
      <c r="K10" s="9"/>
      <c r="L10" s="9"/>
      <c r="M10" s="17">
        <f>SUM(C10:L10)</f>
        <v>0</v>
      </c>
      <c r="N10" s="107"/>
      <c r="O10" s="109"/>
    </row>
    <row r="11" spans="1:15" s="2" customFormat="1" ht="24" customHeight="1">
      <c r="A11" s="152" t="s">
        <v>39</v>
      </c>
      <c r="B11" s="153"/>
      <c r="C11" s="48">
        <f>((C6+C7+C8)/(C6+C7+C8+C9+C10))*100</f>
        <v>100</v>
      </c>
      <c r="D11" s="48">
        <f aca="true" t="shared" si="0" ref="D11:M11">((D6+D7+D8)/(D6+D7+D8+D9+D10))*100</f>
        <v>100</v>
      </c>
      <c r="E11" s="48">
        <f t="shared" si="0"/>
        <v>100</v>
      </c>
      <c r="F11" s="48">
        <f t="shared" si="0"/>
        <v>100</v>
      </c>
      <c r="G11" s="48">
        <f t="shared" si="0"/>
        <v>100</v>
      </c>
      <c r="H11" s="48">
        <f t="shared" si="0"/>
        <v>100</v>
      </c>
      <c r="I11" s="48">
        <f t="shared" si="0"/>
        <v>100</v>
      </c>
      <c r="J11" s="48" t="e">
        <f t="shared" si="0"/>
        <v>#DIV/0!</v>
      </c>
      <c r="K11" s="48" t="e">
        <f t="shared" si="0"/>
        <v>#DIV/0!</v>
      </c>
      <c r="L11" s="48" t="e">
        <f t="shared" si="0"/>
        <v>#DIV/0!</v>
      </c>
      <c r="M11" s="48">
        <f t="shared" si="0"/>
        <v>100</v>
      </c>
      <c r="N11" s="107"/>
      <c r="O11" s="109"/>
    </row>
    <row r="12" spans="1:15" s="2" customFormat="1" ht="24" customHeight="1">
      <c r="A12" s="152" t="s">
        <v>40</v>
      </c>
      <c r="B12" s="153"/>
      <c r="C12" s="48">
        <f>((C6+C7)/(C6+C7+C8+C9+C10))*100</f>
        <v>100</v>
      </c>
      <c r="D12" s="48">
        <f aca="true" t="shared" si="1" ref="D12:M12">((D6+D7)/(D6+D7+D8+D9+D10))*100</f>
        <v>100</v>
      </c>
      <c r="E12" s="48">
        <f t="shared" si="1"/>
        <v>91.66666666666666</v>
      </c>
      <c r="F12" s="48">
        <f t="shared" si="1"/>
        <v>100</v>
      </c>
      <c r="G12" s="48">
        <f t="shared" si="1"/>
        <v>90.9090909090909</v>
      </c>
      <c r="H12" s="48">
        <f t="shared" si="1"/>
        <v>100</v>
      </c>
      <c r="I12" s="48">
        <f t="shared" si="1"/>
        <v>100</v>
      </c>
      <c r="J12" s="48" t="e">
        <f t="shared" si="1"/>
        <v>#DIV/0!</v>
      </c>
      <c r="K12" s="48" t="e">
        <f t="shared" si="1"/>
        <v>#DIV/0!</v>
      </c>
      <c r="L12" s="48" t="e">
        <f t="shared" si="1"/>
        <v>#DIV/0!</v>
      </c>
      <c r="M12" s="48">
        <f t="shared" si="1"/>
        <v>97.61904761904762</v>
      </c>
      <c r="N12" s="107"/>
      <c r="O12" s="109"/>
    </row>
    <row r="13" spans="1:15" s="2" customFormat="1" ht="24" customHeight="1">
      <c r="A13" s="154" t="s">
        <v>10</v>
      </c>
      <c r="B13" s="12" t="s">
        <v>12</v>
      </c>
      <c r="C13" s="13">
        <v>12</v>
      </c>
      <c r="D13" s="13">
        <v>12</v>
      </c>
      <c r="E13" s="13">
        <v>12</v>
      </c>
      <c r="F13" s="13">
        <v>12</v>
      </c>
      <c r="G13" s="13">
        <v>12</v>
      </c>
      <c r="H13" s="13">
        <v>12</v>
      </c>
      <c r="I13" s="13">
        <v>12</v>
      </c>
      <c r="J13" s="13"/>
      <c r="K13" s="13"/>
      <c r="L13" s="13"/>
      <c r="M13" s="18">
        <f>SUM(C13:L13)</f>
        <v>84</v>
      </c>
      <c r="N13" s="107"/>
      <c r="O13" s="109"/>
    </row>
    <row r="14" spans="1:15" s="2" customFormat="1" ht="24" customHeight="1">
      <c r="A14" s="154"/>
      <c r="B14" s="3" t="s">
        <v>11</v>
      </c>
      <c r="C14" s="9">
        <v>12</v>
      </c>
      <c r="D14" s="9">
        <v>11</v>
      </c>
      <c r="E14" s="9">
        <v>11</v>
      </c>
      <c r="F14" s="9">
        <v>12</v>
      </c>
      <c r="G14" s="9">
        <v>11</v>
      </c>
      <c r="H14" s="9">
        <v>12</v>
      </c>
      <c r="I14" s="9">
        <v>11</v>
      </c>
      <c r="J14" s="9"/>
      <c r="K14" s="9"/>
      <c r="L14" s="9"/>
      <c r="M14" s="17">
        <f>SUM(C14:L14)</f>
        <v>80</v>
      </c>
      <c r="N14" s="107"/>
      <c r="O14" s="109"/>
    </row>
    <row r="15" spans="1:15" s="2" customFormat="1" ht="24" customHeight="1">
      <c r="A15" s="117" t="s">
        <v>15</v>
      </c>
      <c r="B15" s="117"/>
      <c r="C15" s="9">
        <f>C13-C14</f>
        <v>0</v>
      </c>
      <c r="D15" s="9">
        <f aca="true" t="shared" si="2" ref="D15:M15">D13-D14</f>
        <v>1</v>
      </c>
      <c r="E15" s="9">
        <f t="shared" si="2"/>
        <v>1</v>
      </c>
      <c r="F15" s="9">
        <f t="shared" si="2"/>
        <v>0</v>
      </c>
      <c r="G15" s="9">
        <f t="shared" si="2"/>
        <v>1</v>
      </c>
      <c r="H15" s="9">
        <f t="shared" si="2"/>
        <v>0</v>
      </c>
      <c r="I15" s="9">
        <f t="shared" si="2"/>
        <v>1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4</v>
      </c>
      <c r="N15" s="107"/>
      <c r="O15" s="109"/>
    </row>
    <row r="16" spans="1:15" s="2" customFormat="1" ht="27" customHeight="1">
      <c r="A16" s="161" t="s">
        <v>41</v>
      </c>
      <c r="B16" s="162"/>
      <c r="C16" s="47">
        <f>C14/C13*100%</f>
        <v>1</v>
      </c>
      <c r="D16" s="47">
        <f aca="true" t="shared" si="3" ref="D16:M16">D14/D13*100%</f>
        <v>0.9166666666666666</v>
      </c>
      <c r="E16" s="47">
        <f t="shared" si="3"/>
        <v>0.9166666666666666</v>
      </c>
      <c r="F16" s="47">
        <f t="shared" si="3"/>
        <v>1</v>
      </c>
      <c r="G16" s="47">
        <f t="shared" si="3"/>
        <v>0.9166666666666666</v>
      </c>
      <c r="H16" s="47">
        <f t="shared" si="3"/>
        <v>1</v>
      </c>
      <c r="I16" s="47">
        <f t="shared" si="3"/>
        <v>0.9166666666666666</v>
      </c>
      <c r="J16" s="47" t="e">
        <f t="shared" si="3"/>
        <v>#DIV/0!</v>
      </c>
      <c r="K16" s="47" t="e">
        <f t="shared" si="3"/>
        <v>#DIV/0!</v>
      </c>
      <c r="L16" s="47" t="e">
        <f t="shared" si="3"/>
        <v>#DIV/0!</v>
      </c>
      <c r="M16" s="47">
        <f t="shared" si="3"/>
        <v>0.9523809523809523</v>
      </c>
      <c r="N16" s="107"/>
      <c r="O16" s="109"/>
    </row>
    <row r="17" spans="1:15" s="2" customFormat="1" ht="11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03"/>
    </row>
    <row r="18" spans="1:15" s="2" customFormat="1" ht="15">
      <c r="A18" s="104" t="s">
        <v>20</v>
      </c>
      <c r="B18" s="105"/>
      <c r="C18" s="105"/>
      <c r="D18" s="105"/>
      <c r="E18" s="20"/>
      <c r="F18" s="97"/>
      <c r="G18" s="104" t="s">
        <v>24</v>
      </c>
      <c r="H18" s="105"/>
      <c r="I18" s="105"/>
      <c r="J18" s="105"/>
      <c r="K18" s="21"/>
      <c r="L18" s="105"/>
      <c r="M18" s="105"/>
      <c r="N18" s="105"/>
      <c r="O18" s="105"/>
    </row>
    <row r="19" spans="1:15" s="2" customFormat="1" ht="15">
      <c r="A19" s="104"/>
      <c r="B19" s="100" t="s">
        <v>21</v>
      </c>
      <c r="C19" s="100"/>
      <c r="D19" s="100"/>
      <c r="E19" s="98" t="s">
        <v>22</v>
      </c>
      <c r="F19" s="98" t="s">
        <v>23</v>
      </c>
      <c r="G19" s="104"/>
      <c r="H19" s="100" t="s">
        <v>21</v>
      </c>
      <c r="I19" s="100"/>
      <c r="J19" s="100"/>
      <c r="K19" s="98" t="s">
        <v>22</v>
      </c>
      <c r="L19" s="100" t="s">
        <v>23</v>
      </c>
      <c r="M19" s="100"/>
      <c r="N19" s="100"/>
      <c r="O19" s="100"/>
    </row>
    <row r="20" spans="1:15" s="2" customFormat="1" ht="15">
      <c r="A20" s="104"/>
      <c r="B20" s="101"/>
      <c r="C20" s="101"/>
      <c r="D20" s="101"/>
      <c r="E20" s="21"/>
      <c r="F20" s="96"/>
      <c r="G20" s="104"/>
      <c r="H20" s="101"/>
      <c r="I20" s="101"/>
      <c r="J20" s="101"/>
      <c r="K20" s="21"/>
      <c r="L20" s="101"/>
      <c r="M20" s="101"/>
      <c r="N20" s="101"/>
      <c r="O20" s="101"/>
    </row>
    <row r="21" spans="1:15" s="2" customFormat="1" ht="15">
      <c r="A21" s="104"/>
      <c r="B21" s="100" t="s">
        <v>21</v>
      </c>
      <c r="C21" s="100"/>
      <c r="D21" s="100"/>
      <c r="E21" s="98" t="s">
        <v>22</v>
      </c>
      <c r="F21" s="98" t="s">
        <v>23</v>
      </c>
      <c r="G21" s="104"/>
      <c r="H21" s="100" t="s">
        <v>21</v>
      </c>
      <c r="I21" s="100"/>
      <c r="J21" s="100"/>
      <c r="K21" s="98" t="s">
        <v>22</v>
      </c>
      <c r="L21" s="100" t="s">
        <v>23</v>
      </c>
      <c r="M21" s="100"/>
      <c r="N21" s="100"/>
      <c r="O21" s="100"/>
    </row>
    <row r="22" spans="1:15" s="2" customFormat="1" ht="15">
      <c r="A22" s="104"/>
      <c r="B22" s="101"/>
      <c r="C22" s="101"/>
      <c r="D22" s="101"/>
      <c r="E22" s="21"/>
      <c r="F22" s="96"/>
      <c r="G22" s="104"/>
      <c r="H22" s="101"/>
      <c r="I22" s="101"/>
      <c r="J22" s="101"/>
      <c r="K22" s="21"/>
      <c r="L22" s="101"/>
      <c r="M22" s="101"/>
      <c r="N22" s="101"/>
      <c r="O22" s="101"/>
    </row>
    <row r="23" spans="1:15" s="2" customFormat="1" ht="15">
      <c r="A23" s="104"/>
      <c r="B23" s="100" t="s">
        <v>21</v>
      </c>
      <c r="C23" s="100"/>
      <c r="D23" s="100"/>
      <c r="E23" s="98" t="s">
        <v>22</v>
      </c>
      <c r="F23" s="98" t="s">
        <v>23</v>
      </c>
      <c r="G23" s="104"/>
      <c r="H23" s="100" t="s">
        <v>21</v>
      </c>
      <c r="I23" s="100"/>
      <c r="J23" s="100"/>
      <c r="K23" s="98" t="s">
        <v>22</v>
      </c>
      <c r="L23" s="100" t="s">
        <v>23</v>
      </c>
      <c r="M23" s="100"/>
      <c r="N23" s="100"/>
      <c r="O23" s="100"/>
    </row>
    <row r="24" spans="1:15" s="1" customFormat="1" ht="21">
      <c r="A24" s="7"/>
      <c r="B24" s="135" t="s">
        <v>37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6"/>
      <c r="N24" s="6"/>
      <c r="O24" s="5"/>
    </row>
    <row r="25" spans="2:15" s="1" customFormat="1" ht="21">
      <c r="B25" s="26"/>
      <c r="C25" s="27" t="s">
        <v>1</v>
      </c>
      <c r="D25" s="28" t="s">
        <v>33</v>
      </c>
      <c r="E25" s="138" t="s">
        <v>34</v>
      </c>
      <c r="F25" s="139"/>
      <c r="G25" s="140" t="s">
        <v>35</v>
      </c>
      <c r="H25" s="141"/>
      <c r="I25" s="141"/>
      <c r="J25" s="141"/>
      <c r="K25" s="142"/>
      <c r="L25" s="16" t="s">
        <v>25</v>
      </c>
      <c r="M25" s="143"/>
      <c r="N25" s="143"/>
      <c r="O25" s="143"/>
    </row>
    <row r="26" spans="1:15" s="1" customFormat="1" ht="21">
      <c r="A26" s="5"/>
      <c r="B26" s="8"/>
      <c r="C26" s="144" t="s">
        <v>2</v>
      </c>
      <c r="D26" s="145"/>
      <c r="E26" s="145"/>
      <c r="F26" s="146"/>
      <c r="G26" s="147"/>
      <c r="H26" s="147"/>
      <c r="I26" s="147"/>
      <c r="J26" s="147"/>
      <c r="K26" s="148"/>
      <c r="M26" s="26"/>
      <c r="N26" s="26"/>
      <c r="O26" s="7"/>
    </row>
    <row r="27" spans="1:15" s="1" customFormat="1" ht="21">
      <c r="A27" s="8"/>
      <c r="B27" s="15"/>
      <c r="C27" s="121" t="s">
        <v>3</v>
      </c>
      <c r="D27" s="122"/>
      <c r="E27" s="122"/>
      <c r="F27" s="123"/>
      <c r="G27" s="124"/>
      <c r="H27" s="124"/>
      <c r="I27" s="124"/>
      <c r="J27" s="124"/>
      <c r="K27" s="124"/>
      <c r="L27" s="125" t="s">
        <v>19</v>
      </c>
      <c r="M27" s="126"/>
      <c r="N27" s="127"/>
      <c r="O27" s="128"/>
    </row>
    <row r="28" spans="1:15" s="2" customFormat="1" ht="24" customHeight="1">
      <c r="A28" s="129" t="s">
        <v>4</v>
      </c>
      <c r="B28" s="129"/>
      <c r="C28" s="22" t="s">
        <v>26</v>
      </c>
      <c r="D28" s="22" t="s">
        <v>27</v>
      </c>
      <c r="E28" s="22" t="s">
        <v>32</v>
      </c>
      <c r="F28" s="22" t="s">
        <v>28</v>
      </c>
      <c r="G28" s="22" t="s">
        <v>31</v>
      </c>
      <c r="H28" s="22" t="s">
        <v>29</v>
      </c>
      <c r="I28" s="22" t="s">
        <v>30</v>
      </c>
      <c r="J28" s="22"/>
      <c r="K28" s="22"/>
      <c r="L28" s="22"/>
      <c r="M28" s="23" t="s">
        <v>16</v>
      </c>
      <c r="N28" s="24" t="s">
        <v>17</v>
      </c>
      <c r="O28" s="24" t="s">
        <v>18</v>
      </c>
    </row>
    <row r="29" spans="1:15" s="2" customFormat="1" ht="24" customHeight="1">
      <c r="A29" s="106" t="s">
        <v>5</v>
      </c>
      <c r="B29" s="106"/>
      <c r="C29" s="9">
        <v>5</v>
      </c>
      <c r="D29" s="9">
        <v>6</v>
      </c>
      <c r="E29" s="9">
        <v>4</v>
      </c>
      <c r="F29" s="9">
        <v>5</v>
      </c>
      <c r="G29" s="9">
        <v>4</v>
      </c>
      <c r="H29" s="9">
        <v>9</v>
      </c>
      <c r="I29" s="9">
        <v>3</v>
      </c>
      <c r="J29" s="9"/>
      <c r="K29" s="9"/>
      <c r="L29" s="9"/>
      <c r="M29" s="4">
        <f>SUM(C29:L29)</f>
        <v>36</v>
      </c>
      <c r="N29" s="130">
        <f>(M29+M30)/(M32+M31+M30+M29)*100</f>
        <v>94.25287356321839</v>
      </c>
      <c r="O29" s="132">
        <f>(M31+M30+M29)/(M32+M31+M30+M29+M33)*100</f>
        <v>98.85057471264368</v>
      </c>
    </row>
    <row r="30" spans="1:15" s="2" customFormat="1" ht="24" customHeight="1">
      <c r="A30" s="106" t="s">
        <v>6</v>
      </c>
      <c r="B30" s="106"/>
      <c r="C30" s="9">
        <v>10</v>
      </c>
      <c r="D30" s="9">
        <v>3</v>
      </c>
      <c r="E30" s="9">
        <v>8</v>
      </c>
      <c r="F30" s="9">
        <v>9</v>
      </c>
      <c r="G30" s="9">
        <v>7</v>
      </c>
      <c r="H30" s="9">
        <v>3</v>
      </c>
      <c r="I30" s="9">
        <v>6</v>
      </c>
      <c r="J30" s="9"/>
      <c r="K30" s="9"/>
      <c r="L30" s="9"/>
      <c r="M30" s="4">
        <f>SUM(C30:L30)</f>
        <v>46</v>
      </c>
      <c r="N30" s="131"/>
      <c r="O30" s="133"/>
    </row>
    <row r="31" spans="1:15" s="2" customFormat="1" ht="24" customHeight="1">
      <c r="A31" s="106" t="s">
        <v>7</v>
      </c>
      <c r="B31" s="106"/>
      <c r="C31" s="9">
        <v>2</v>
      </c>
      <c r="D31" s="9"/>
      <c r="E31" s="9"/>
      <c r="F31" s="9"/>
      <c r="G31" s="9"/>
      <c r="H31" s="9"/>
      <c r="I31" s="9">
        <v>2</v>
      </c>
      <c r="J31" s="9"/>
      <c r="K31" s="9"/>
      <c r="L31" s="9"/>
      <c r="M31" s="17">
        <f>SUM(C31:L31)</f>
        <v>4</v>
      </c>
      <c r="N31" s="14"/>
      <c r="O31" s="134"/>
    </row>
    <row r="32" spans="1:15" s="2" customFormat="1" ht="24" customHeight="1">
      <c r="A32" s="106" t="s">
        <v>8</v>
      </c>
      <c r="B32" s="106"/>
      <c r="C32" s="9">
        <v>1</v>
      </c>
      <c r="D32" s="9"/>
      <c r="E32" s="9"/>
      <c r="F32" s="9"/>
      <c r="G32" s="9"/>
      <c r="H32" s="9"/>
      <c r="I32" s="9"/>
      <c r="J32" s="9"/>
      <c r="K32" s="9"/>
      <c r="L32" s="9"/>
      <c r="M32" s="17">
        <f>SUM(C32:L32)</f>
        <v>1</v>
      </c>
      <c r="N32" s="107"/>
      <c r="O32" s="108"/>
    </row>
    <row r="33" spans="1:15" s="2" customFormat="1" ht="24" customHeight="1" thickBot="1">
      <c r="A33" s="112" t="s">
        <v>9</v>
      </c>
      <c r="B33" s="113"/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50">
        <f>SUM(C33:L33)</f>
        <v>0</v>
      </c>
      <c r="N33" s="107"/>
      <c r="O33" s="109"/>
    </row>
    <row r="34" spans="1:15" s="2" customFormat="1" ht="24" customHeight="1">
      <c r="A34" s="163" t="s">
        <v>39</v>
      </c>
      <c r="B34" s="51" t="s">
        <v>34</v>
      </c>
      <c r="C34" s="52">
        <f>C11</f>
        <v>100</v>
      </c>
      <c r="D34" s="53">
        <f aca="true" t="shared" si="4" ref="D34:M34">D11</f>
        <v>100</v>
      </c>
      <c r="E34" s="53">
        <f t="shared" si="4"/>
        <v>100</v>
      </c>
      <c r="F34" s="53">
        <f t="shared" si="4"/>
        <v>100</v>
      </c>
      <c r="G34" s="53">
        <f t="shared" si="4"/>
        <v>100</v>
      </c>
      <c r="H34" s="53">
        <f t="shared" si="4"/>
        <v>100</v>
      </c>
      <c r="I34" s="53">
        <f t="shared" si="4"/>
        <v>100</v>
      </c>
      <c r="J34" s="53" t="e">
        <f t="shared" si="4"/>
        <v>#DIV/0!</v>
      </c>
      <c r="K34" s="53" t="e">
        <f t="shared" si="4"/>
        <v>#DIV/0!</v>
      </c>
      <c r="L34" s="53" t="e">
        <f t="shared" si="4"/>
        <v>#DIV/0!</v>
      </c>
      <c r="M34" s="54">
        <f t="shared" si="4"/>
        <v>100</v>
      </c>
      <c r="N34" s="109"/>
      <c r="O34" s="109"/>
    </row>
    <row r="35" spans="1:15" s="2" customFormat="1" ht="24" customHeight="1">
      <c r="A35" s="164"/>
      <c r="B35" s="55" t="s">
        <v>43</v>
      </c>
      <c r="C35" s="56">
        <f aca="true" t="shared" si="5" ref="C35:M35">((C29+C30+C31)/(C29+C30+C31+C32+C33))*100</f>
        <v>94.44444444444444</v>
      </c>
      <c r="D35" s="57">
        <f t="shared" si="5"/>
        <v>100</v>
      </c>
      <c r="E35" s="57">
        <f t="shared" si="5"/>
        <v>100</v>
      </c>
      <c r="F35" s="57">
        <f t="shared" si="5"/>
        <v>100</v>
      </c>
      <c r="G35" s="57">
        <f t="shared" si="5"/>
        <v>100</v>
      </c>
      <c r="H35" s="57">
        <f t="shared" si="5"/>
        <v>100</v>
      </c>
      <c r="I35" s="57">
        <f t="shared" si="5"/>
        <v>100</v>
      </c>
      <c r="J35" s="57" t="e">
        <f t="shared" si="5"/>
        <v>#DIV/0!</v>
      </c>
      <c r="K35" s="57" t="e">
        <f t="shared" si="5"/>
        <v>#DIV/0!</v>
      </c>
      <c r="L35" s="57" t="e">
        <f t="shared" si="5"/>
        <v>#DIV/0!</v>
      </c>
      <c r="M35" s="58">
        <f t="shared" si="5"/>
        <v>98.85057471264368</v>
      </c>
      <c r="N35" s="109"/>
      <c r="O35" s="109"/>
    </row>
    <row r="36" spans="1:15" s="2" customFormat="1" ht="24" customHeight="1" thickBot="1">
      <c r="A36" s="165"/>
      <c r="B36" s="62" t="s">
        <v>44</v>
      </c>
      <c r="C36" s="63">
        <f>AVERAGE(C34:C35)</f>
        <v>97.22222222222223</v>
      </c>
      <c r="D36" s="64">
        <f aca="true" t="shared" si="6" ref="D36:M36">AVERAGE(D34:D35)</f>
        <v>100</v>
      </c>
      <c r="E36" s="64">
        <f t="shared" si="6"/>
        <v>100</v>
      </c>
      <c r="F36" s="64">
        <f t="shared" si="6"/>
        <v>100</v>
      </c>
      <c r="G36" s="64">
        <f t="shared" si="6"/>
        <v>100</v>
      </c>
      <c r="H36" s="64">
        <f t="shared" si="6"/>
        <v>100</v>
      </c>
      <c r="I36" s="64">
        <f t="shared" si="6"/>
        <v>100</v>
      </c>
      <c r="J36" s="64" t="e">
        <f t="shared" si="6"/>
        <v>#DIV/0!</v>
      </c>
      <c r="K36" s="64" t="e">
        <f t="shared" si="6"/>
        <v>#DIV/0!</v>
      </c>
      <c r="L36" s="64" t="e">
        <f t="shared" si="6"/>
        <v>#DIV/0!</v>
      </c>
      <c r="M36" s="65">
        <f t="shared" si="6"/>
        <v>99.42528735632183</v>
      </c>
      <c r="N36" s="109"/>
      <c r="O36" s="109"/>
    </row>
    <row r="37" spans="1:15" s="2" customFormat="1" ht="24" customHeight="1">
      <c r="A37" s="118" t="s">
        <v>42</v>
      </c>
      <c r="B37" s="67" t="s">
        <v>34</v>
      </c>
      <c r="C37" s="71">
        <f>C12</f>
        <v>100</v>
      </c>
      <c r="D37" s="71">
        <f aca="true" t="shared" si="7" ref="D37:M37">D12</f>
        <v>100</v>
      </c>
      <c r="E37" s="71">
        <f t="shared" si="7"/>
        <v>91.66666666666666</v>
      </c>
      <c r="F37" s="71">
        <f t="shared" si="7"/>
        <v>100</v>
      </c>
      <c r="G37" s="71">
        <f t="shared" si="7"/>
        <v>90.9090909090909</v>
      </c>
      <c r="H37" s="71">
        <f t="shared" si="7"/>
        <v>100</v>
      </c>
      <c r="I37" s="71">
        <f t="shared" si="7"/>
        <v>100</v>
      </c>
      <c r="J37" s="71" t="e">
        <f t="shared" si="7"/>
        <v>#DIV/0!</v>
      </c>
      <c r="K37" s="71" t="e">
        <f t="shared" si="7"/>
        <v>#DIV/0!</v>
      </c>
      <c r="L37" s="71" t="e">
        <f t="shared" si="7"/>
        <v>#DIV/0!</v>
      </c>
      <c r="M37" s="71">
        <f t="shared" si="7"/>
        <v>97.61904761904762</v>
      </c>
      <c r="N37" s="109"/>
      <c r="O37" s="109"/>
    </row>
    <row r="38" spans="1:15" s="2" customFormat="1" ht="24" customHeight="1">
      <c r="A38" s="119"/>
      <c r="B38" s="68" t="s">
        <v>43</v>
      </c>
      <c r="C38" s="70">
        <f aca="true" t="shared" si="8" ref="C38:M38">((C29+C30)/(C29+C30+C31+C32+C33))*100</f>
        <v>83.33333333333334</v>
      </c>
      <c r="D38" s="70">
        <f t="shared" si="8"/>
        <v>100</v>
      </c>
      <c r="E38" s="70">
        <f t="shared" si="8"/>
        <v>100</v>
      </c>
      <c r="F38" s="70">
        <f t="shared" si="8"/>
        <v>100</v>
      </c>
      <c r="G38" s="70">
        <f t="shared" si="8"/>
        <v>100</v>
      </c>
      <c r="H38" s="70">
        <f t="shared" si="8"/>
        <v>100</v>
      </c>
      <c r="I38" s="70">
        <f t="shared" si="8"/>
        <v>81.81818181818183</v>
      </c>
      <c r="J38" s="70" t="e">
        <f t="shared" si="8"/>
        <v>#DIV/0!</v>
      </c>
      <c r="K38" s="70" t="e">
        <f t="shared" si="8"/>
        <v>#DIV/0!</v>
      </c>
      <c r="L38" s="70" t="e">
        <f t="shared" si="8"/>
        <v>#DIV/0!</v>
      </c>
      <c r="M38" s="70">
        <f t="shared" si="8"/>
        <v>94.25287356321839</v>
      </c>
      <c r="N38" s="109"/>
      <c r="O38" s="109"/>
    </row>
    <row r="39" spans="1:15" s="2" customFormat="1" ht="24" customHeight="1" thickBot="1">
      <c r="A39" s="120"/>
      <c r="B39" s="69" t="s">
        <v>44</v>
      </c>
      <c r="C39" s="66">
        <f>AVERAGE(C37:C38)</f>
        <v>91.66666666666667</v>
      </c>
      <c r="D39" s="66">
        <f aca="true" t="shared" si="9" ref="D39:M39">AVERAGE(D37:D38)</f>
        <v>100</v>
      </c>
      <c r="E39" s="66">
        <f t="shared" si="9"/>
        <v>95.83333333333333</v>
      </c>
      <c r="F39" s="66">
        <f t="shared" si="9"/>
        <v>100</v>
      </c>
      <c r="G39" s="66">
        <f t="shared" si="9"/>
        <v>95.45454545454545</v>
      </c>
      <c r="H39" s="66">
        <f t="shared" si="9"/>
        <v>100</v>
      </c>
      <c r="I39" s="66">
        <f t="shared" si="9"/>
        <v>90.9090909090909</v>
      </c>
      <c r="J39" s="66" t="e">
        <f t="shared" si="9"/>
        <v>#DIV/0!</v>
      </c>
      <c r="K39" s="66" t="e">
        <f t="shared" si="9"/>
        <v>#DIV/0!</v>
      </c>
      <c r="L39" s="66" t="e">
        <f t="shared" si="9"/>
        <v>#DIV/0!</v>
      </c>
      <c r="M39" s="66">
        <f t="shared" si="9"/>
        <v>95.93596059113301</v>
      </c>
      <c r="N39" s="109"/>
      <c r="O39" s="109"/>
    </row>
    <row r="40" spans="1:15" s="2" customFormat="1" ht="24" customHeight="1">
      <c r="A40" s="114" t="s">
        <v>13</v>
      </c>
      <c r="B40" s="59" t="s">
        <v>12</v>
      </c>
      <c r="C40" s="60">
        <v>1</v>
      </c>
      <c r="D40" s="60">
        <v>1</v>
      </c>
      <c r="E40" s="60">
        <v>1</v>
      </c>
      <c r="F40" s="60">
        <v>1</v>
      </c>
      <c r="G40" s="60">
        <v>1</v>
      </c>
      <c r="H40" s="60">
        <v>1</v>
      </c>
      <c r="I40" s="60">
        <v>1</v>
      </c>
      <c r="J40" s="60"/>
      <c r="K40" s="60"/>
      <c r="L40" s="60"/>
      <c r="M40" s="61">
        <f>SUM(C40:L40)</f>
        <v>7</v>
      </c>
      <c r="N40" s="107"/>
      <c r="O40" s="109"/>
    </row>
    <row r="41" spans="1:15" s="2" customFormat="1" ht="24" customHeight="1">
      <c r="A41" s="115"/>
      <c r="B41" s="10" t="s">
        <v>11</v>
      </c>
      <c r="C41" s="11">
        <v>1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/>
      <c r="K41" s="11"/>
      <c r="L41" s="11"/>
      <c r="M41" s="19">
        <f>SUM(C41:L41)</f>
        <v>7</v>
      </c>
      <c r="N41" s="107"/>
      <c r="O41" s="109"/>
    </row>
    <row r="42" spans="1:15" s="2" customFormat="1" ht="24" customHeight="1">
      <c r="A42" s="116" t="s">
        <v>14</v>
      </c>
      <c r="B42" s="46" t="s">
        <v>12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>
        <f>SUM(C42:L42)</f>
        <v>0</v>
      </c>
      <c r="N42" s="107"/>
      <c r="O42" s="109"/>
    </row>
    <row r="43" spans="1:15" s="2" customFormat="1" ht="24" customHeight="1">
      <c r="A43" s="116"/>
      <c r="B43" s="46" t="s">
        <v>11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>
        <f>SUM(C43:L43)</f>
        <v>0</v>
      </c>
      <c r="N43" s="107"/>
      <c r="O43" s="109"/>
    </row>
    <row r="44" spans="14:15" s="2" customFormat="1" ht="24" customHeight="1">
      <c r="N44" s="110"/>
      <c r="O44" s="111"/>
    </row>
    <row r="45" spans="14:15" s="2" customFormat="1" ht="24" customHeight="1">
      <c r="N45" s="95"/>
      <c r="O45" s="95"/>
    </row>
    <row r="46" spans="1:15" s="2" customFormat="1" ht="11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3"/>
    </row>
    <row r="47" spans="1:15" s="2" customFormat="1" ht="15">
      <c r="A47" s="104" t="s">
        <v>20</v>
      </c>
      <c r="B47" s="105"/>
      <c r="C47" s="105"/>
      <c r="D47" s="105"/>
      <c r="E47" s="20"/>
      <c r="F47" s="97"/>
      <c r="G47" s="104" t="s">
        <v>24</v>
      </c>
      <c r="H47" s="105"/>
      <c r="I47" s="105"/>
      <c r="J47" s="105"/>
      <c r="K47" s="21"/>
      <c r="L47" s="105"/>
      <c r="M47" s="105"/>
      <c r="N47" s="105"/>
      <c r="O47" s="105"/>
    </row>
    <row r="48" spans="1:15" s="2" customFormat="1" ht="15">
      <c r="A48" s="104"/>
      <c r="B48" s="100" t="s">
        <v>21</v>
      </c>
      <c r="C48" s="100"/>
      <c r="D48" s="100"/>
      <c r="E48" s="98" t="s">
        <v>22</v>
      </c>
      <c r="F48" s="98" t="s">
        <v>23</v>
      </c>
      <c r="G48" s="104"/>
      <c r="H48" s="100" t="s">
        <v>21</v>
      </c>
      <c r="I48" s="100"/>
      <c r="J48" s="100"/>
      <c r="K48" s="98" t="s">
        <v>22</v>
      </c>
      <c r="L48" s="100" t="s">
        <v>23</v>
      </c>
      <c r="M48" s="100"/>
      <c r="N48" s="100"/>
      <c r="O48" s="100"/>
    </row>
    <row r="49" spans="1:15" s="2" customFormat="1" ht="15">
      <c r="A49" s="104"/>
      <c r="B49" s="101"/>
      <c r="C49" s="101"/>
      <c r="D49" s="101"/>
      <c r="E49" s="21"/>
      <c r="F49" s="96"/>
      <c r="G49" s="104"/>
      <c r="H49" s="101"/>
      <c r="I49" s="101"/>
      <c r="J49" s="101"/>
      <c r="K49" s="21"/>
      <c r="L49" s="101"/>
      <c r="M49" s="101"/>
      <c r="N49" s="101"/>
      <c r="O49" s="101"/>
    </row>
    <row r="50" spans="1:15" s="2" customFormat="1" ht="15">
      <c r="A50" s="104"/>
      <c r="B50" s="100" t="s">
        <v>21</v>
      </c>
      <c r="C50" s="100"/>
      <c r="D50" s="100"/>
      <c r="E50" s="98" t="s">
        <v>22</v>
      </c>
      <c r="F50" s="98" t="s">
        <v>23</v>
      </c>
      <c r="G50" s="104"/>
      <c r="H50" s="100" t="s">
        <v>21</v>
      </c>
      <c r="I50" s="100"/>
      <c r="J50" s="100"/>
      <c r="K50" s="98" t="s">
        <v>22</v>
      </c>
      <c r="L50" s="100" t="s">
        <v>23</v>
      </c>
      <c r="M50" s="100"/>
      <c r="N50" s="100"/>
      <c r="O50" s="100"/>
    </row>
    <row r="51" spans="1:15" s="2" customFormat="1" ht="15">
      <c r="A51" s="104"/>
      <c r="B51" s="101"/>
      <c r="C51" s="101"/>
      <c r="D51" s="101"/>
      <c r="E51" s="21"/>
      <c r="F51" s="96"/>
      <c r="G51" s="104"/>
      <c r="H51" s="101"/>
      <c r="I51" s="101"/>
      <c r="J51" s="101"/>
      <c r="K51" s="21"/>
      <c r="L51" s="101"/>
      <c r="M51" s="101"/>
      <c r="N51" s="101"/>
      <c r="O51" s="101"/>
    </row>
    <row r="52" spans="1:15" s="2" customFormat="1" ht="15">
      <c r="A52" s="104"/>
      <c r="B52" s="100" t="s">
        <v>21</v>
      </c>
      <c r="C52" s="100"/>
      <c r="D52" s="100"/>
      <c r="E52" s="98" t="s">
        <v>22</v>
      </c>
      <c r="F52" s="98" t="s">
        <v>23</v>
      </c>
      <c r="G52" s="104"/>
      <c r="H52" s="100" t="s">
        <v>21</v>
      </c>
      <c r="I52" s="100"/>
      <c r="J52" s="100"/>
      <c r="K52" s="98" t="s">
        <v>22</v>
      </c>
      <c r="L52" s="100" t="s">
        <v>23</v>
      </c>
      <c r="M52" s="100"/>
      <c r="N52" s="100"/>
      <c r="O52" s="100"/>
    </row>
    <row r="53" spans="1:15" s="2" customFormat="1" ht="15">
      <c r="A53" s="99"/>
      <c r="B53" s="98"/>
      <c r="C53" s="98"/>
      <c r="D53" s="98"/>
      <c r="E53" s="98"/>
      <c r="F53" s="98"/>
      <c r="G53" s="99"/>
      <c r="H53" s="98"/>
      <c r="I53" s="98"/>
      <c r="J53" s="98"/>
      <c r="K53" s="98"/>
      <c r="L53" s="98"/>
      <c r="M53" s="98"/>
      <c r="N53" s="98"/>
      <c r="O53" s="98"/>
    </row>
    <row r="54" spans="1:15" ht="18">
      <c r="A54" s="189" t="s">
        <v>52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</row>
    <row r="55" spans="1:17" s="1" customFormat="1" ht="2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89"/>
      <c r="N55" s="89"/>
      <c r="O55" s="89"/>
      <c r="P55" s="91"/>
      <c r="Q55" s="91"/>
    </row>
    <row r="56" spans="1:17" s="1" customFormat="1" ht="2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</row>
    <row r="57" spans="1:17" s="1" customFormat="1" ht="2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</row>
    <row r="58" spans="1:15" s="1" customFormat="1" ht="21">
      <c r="A58" s="7"/>
      <c r="B58" s="166" t="s">
        <v>45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8"/>
      <c r="M58" s="92"/>
      <c r="N58" s="92"/>
      <c r="O58" s="93"/>
    </row>
    <row r="59" spans="1:15" s="2" customFormat="1" ht="24" customHeight="1">
      <c r="A59" s="1"/>
      <c r="B59" s="26"/>
      <c r="C59" s="27" t="s">
        <v>1</v>
      </c>
      <c r="D59" s="28" t="s">
        <v>33</v>
      </c>
      <c r="E59" s="138" t="s">
        <v>34</v>
      </c>
      <c r="F59" s="139"/>
      <c r="G59" s="140" t="s">
        <v>35</v>
      </c>
      <c r="H59" s="141"/>
      <c r="I59" s="141"/>
      <c r="J59" s="141"/>
      <c r="K59" s="142"/>
      <c r="L59" s="16" t="s">
        <v>25</v>
      </c>
      <c r="M59" s="143"/>
      <c r="N59" s="143"/>
      <c r="O59" s="143"/>
    </row>
    <row r="60" spans="1:15" s="2" customFormat="1" ht="24" customHeight="1">
      <c r="A60" s="5"/>
      <c r="B60" s="8"/>
      <c r="C60" s="144" t="s">
        <v>2</v>
      </c>
      <c r="D60" s="145"/>
      <c r="E60" s="145"/>
      <c r="F60" s="146"/>
      <c r="G60" s="147"/>
      <c r="H60" s="147"/>
      <c r="I60" s="147"/>
      <c r="J60" s="147"/>
      <c r="K60" s="148"/>
      <c r="L60" s="1"/>
      <c r="M60" s="26"/>
      <c r="N60" s="26"/>
      <c r="O60" s="7"/>
    </row>
    <row r="61" spans="1:15" s="2" customFormat="1" ht="24" customHeight="1">
      <c r="A61" s="8"/>
      <c r="B61" s="15"/>
      <c r="C61" s="121" t="s">
        <v>3</v>
      </c>
      <c r="D61" s="122"/>
      <c r="E61" s="122"/>
      <c r="F61" s="123"/>
      <c r="G61" s="124"/>
      <c r="H61" s="124"/>
      <c r="I61" s="124"/>
      <c r="J61" s="124"/>
      <c r="K61" s="124"/>
      <c r="L61" s="125" t="s">
        <v>19</v>
      </c>
      <c r="M61" s="126"/>
      <c r="N61" s="127"/>
      <c r="O61" s="128"/>
    </row>
    <row r="62" spans="1:15" s="2" customFormat="1" ht="24" customHeight="1" thickBot="1">
      <c r="A62" s="169" t="s">
        <v>46</v>
      </c>
      <c r="B62" s="169"/>
      <c r="C62" s="169"/>
      <c r="D62" s="169"/>
      <c r="E62" s="74"/>
      <c r="F62" s="94" t="s">
        <v>49</v>
      </c>
      <c r="G62" s="41"/>
      <c r="H62" s="169" t="s">
        <v>50</v>
      </c>
      <c r="I62" s="178"/>
      <c r="J62" s="178"/>
      <c r="K62" s="178"/>
      <c r="L62" s="41"/>
      <c r="M62" s="42"/>
      <c r="N62" s="41"/>
      <c r="O62" s="75"/>
    </row>
    <row r="63" spans="1:15" s="2" customFormat="1" ht="24" customHeight="1" thickBot="1">
      <c r="A63" s="86" t="s">
        <v>47</v>
      </c>
      <c r="B63" s="173" t="s">
        <v>48</v>
      </c>
      <c r="C63" s="173"/>
      <c r="D63" s="174"/>
      <c r="E63" s="79"/>
      <c r="F63" s="88" t="s">
        <v>47</v>
      </c>
      <c r="G63" s="41"/>
      <c r="H63" s="87" t="s">
        <v>47</v>
      </c>
      <c r="I63" s="179" t="s">
        <v>48</v>
      </c>
      <c r="J63" s="173"/>
      <c r="K63" s="180"/>
      <c r="L63" s="183" t="s">
        <v>51</v>
      </c>
      <c r="M63" s="184"/>
      <c r="N63" s="184"/>
      <c r="O63" s="185"/>
    </row>
    <row r="64" spans="1:15" s="2" customFormat="1" ht="24" customHeight="1">
      <c r="A64" s="84"/>
      <c r="B64" s="175"/>
      <c r="C64" s="176"/>
      <c r="D64" s="177"/>
      <c r="E64" s="41"/>
      <c r="F64" s="84"/>
      <c r="G64" s="41"/>
      <c r="H64" s="84"/>
      <c r="I64" s="181"/>
      <c r="J64" s="182"/>
      <c r="K64" s="182"/>
      <c r="L64" s="186"/>
      <c r="M64" s="187"/>
      <c r="N64" s="187"/>
      <c r="O64" s="188"/>
    </row>
    <row r="65" spans="1:15" s="2" customFormat="1" ht="24" customHeight="1">
      <c r="A65" s="80"/>
      <c r="B65" s="149"/>
      <c r="C65" s="150"/>
      <c r="D65" s="151"/>
      <c r="E65" s="41"/>
      <c r="F65" s="80"/>
      <c r="G65" s="41"/>
      <c r="H65" s="80"/>
      <c r="I65" s="149"/>
      <c r="J65" s="150"/>
      <c r="K65" s="150"/>
      <c r="L65" s="149"/>
      <c r="M65" s="150"/>
      <c r="N65" s="150"/>
      <c r="O65" s="151"/>
    </row>
    <row r="66" spans="1:15" s="2" customFormat="1" ht="24" customHeight="1">
      <c r="A66" s="80"/>
      <c r="B66" s="149"/>
      <c r="C66" s="150"/>
      <c r="D66" s="151"/>
      <c r="E66" s="41"/>
      <c r="F66" s="80"/>
      <c r="G66" s="41"/>
      <c r="H66" s="80"/>
      <c r="I66" s="149"/>
      <c r="J66" s="150"/>
      <c r="K66" s="150"/>
      <c r="L66" s="149"/>
      <c r="M66" s="150"/>
      <c r="N66" s="150"/>
      <c r="O66" s="151"/>
    </row>
    <row r="67" spans="1:15" s="2" customFormat="1" ht="24" customHeight="1">
      <c r="A67" s="80"/>
      <c r="B67" s="149"/>
      <c r="C67" s="150"/>
      <c r="D67" s="151"/>
      <c r="E67" s="41"/>
      <c r="F67" s="80"/>
      <c r="G67" s="41"/>
      <c r="H67" s="80"/>
      <c r="I67" s="149"/>
      <c r="J67" s="150"/>
      <c r="K67" s="150"/>
      <c r="L67" s="149"/>
      <c r="M67" s="150"/>
      <c r="N67" s="150"/>
      <c r="O67" s="151"/>
    </row>
    <row r="68" spans="1:15" s="2" customFormat="1" ht="24" customHeight="1">
      <c r="A68" s="80"/>
      <c r="B68" s="149"/>
      <c r="C68" s="150"/>
      <c r="D68" s="151"/>
      <c r="E68" s="41"/>
      <c r="F68" s="80"/>
      <c r="G68" s="41"/>
      <c r="H68" s="80"/>
      <c r="I68" s="149"/>
      <c r="J68" s="150"/>
      <c r="K68" s="150"/>
      <c r="L68" s="149"/>
      <c r="M68" s="150"/>
      <c r="N68" s="150"/>
      <c r="O68" s="151"/>
    </row>
    <row r="69" spans="1:15" s="2" customFormat="1" ht="24" customHeight="1">
      <c r="A69" s="80"/>
      <c r="B69" s="149"/>
      <c r="C69" s="150"/>
      <c r="D69" s="151"/>
      <c r="E69" s="41"/>
      <c r="F69" s="80"/>
      <c r="G69" s="41"/>
      <c r="H69" s="80"/>
      <c r="I69" s="149"/>
      <c r="J69" s="150"/>
      <c r="K69" s="150"/>
      <c r="L69" s="149"/>
      <c r="M69" s="150"/>
      <c r="N69" s="150"/>
      <c r="O69" s="151"/>
    </row>
    <row r="70" spans="1:15" s="2" customFormat="1" ht="24" customHeight="1">
      <c r="A70" s="80"/>
      <c r="B70" s="149"/>
      <c r="C70" s="150"/>
      <c r="D70" s="151"/>
      <c r="E70" s="41"/>
      <c r="F70" s="80"/>
      <c r="G70" s="41"/>
      <c r="H70" s="80"/>
      <c r="I70" s="149"/>
      <c r="J70" s="150"/>
      <c r="K70" s="150"/>
      <c r="L70" s="149"/>
      <c r="M70" s="150"/>
      <c r="N70" s="150"/>
      <c r="O70" s="151"/>
    </row>
    <row r="71" spans="1:15" s="2" customFormat="1" ht="24" customHeight="1">
      <c r="A71" s="81"/>
      <c r="B71" s="170"/>
      <c r="C71" s="171"/>
      <c r="D71" s="172"/>
      <c r="E71" s="41"/>
      <c r="F71" s="81"/>
      <c r="G71" s="41"/>
      <c r="H71" s="81"/>
      <c r="I71" s="170"/>
      <c r="J71" s="171"/>
      <c r="K71" s="171"/>
      <c r="L71" s="149"/>
      <c r="M71" s="150"/>
      <c r="N71" s="150"/>
      <c r="O71" s="151"/>
    </row>
    <row r="72" spans="1:15" s="2" customFormat="1" ht="24" customHeight="1">
      <c r="A72" s="82"/>
      <c r="B72" s="158"/>
      <c r="C72" s="159"/>
      <c r="D72" s="160"/>
      <c r="E72" s="76"/>
      <c r="F72" s="82"/>
      <c r="G72" s="76"/>
      <c r="H72" s="82"/>
      <c r="I72" s="158"/>
      <c r="J72" s="159"/>
      <c r="K72" s="159"/>
      <c r="L72" s="158"/>
      <c r="M72" s="159"/>
      <c r="N72" s="159"/>
      <c r="O72" s="160"/>
    </row>
    <row r="73" spans="1:15" s="2" customFormat="1" ht="24" customHeight="1">
      <c r="A73" s="83"/>
      <c r="B73" s="158"/>
      <c r="C73" s="159"/>
      <c r="D73" s="160"/>
      <c r="E73" s="40"/>
      <c r="F73" s="83"/>
      <c r="G73" s="77"/>
      <c r="H73" s="83"/>
      <c r="I73" s="158"/>
      <c r="J73" s="159"/>
      <c r="K73" s="159"/>
      <c r="L73" s="158"/>
      <c r="M73" s="159"/>
      <c r="N73" s="159"/>
      <c r="O73" s="160"/>
    </row>
    <row r="74" spans="1:15" s="2" customFormat="1" ht="24" customHeight="1">
      <c r="A74" s="83"/>
      <c r="B74" s="155"/>
      <c r="C74" s="156"/>
      <c r="D74" s="157"/>
      <c r="E74" s="44"/>
      <c r="F74" s="83"/>
      <c r="G74" s="77"/>
      <c r="H74" s="83"/>
      <c r="I74" s="155"/>
      <c r="J74" s="156"/>
      <c r="K74" s="156"/>
      <c r="L74" s="155"/>
      <c r="M74" s="156"/>
      <c r="N74" s="156"/>
      <c r="O74" s="157"/>
    </row>
    <row r="75" spans="1:15" s="2" customFormat="1" ht="24" customHeight="1">
      <c r="A75" s="83"/>
      <c r="B75" s="158"/>
      <c r="C75" s="159"/>
      <c r="D75" s="160"/>
      <c r="E75" s="43"/>
      <c r="F75" s="83"/>
      <c r="G75" s="77"/>
      <c r="H75" s="83"/>
      <c r="I75" s="158"/>
      <c r="J75" s="159"/>
      <c r="K75" s="159"/>
      <c r="L75" s="158"/>
      <c r="M75" s="159"/>
      <c r="N75" s="159"/>
      <c r="O75" s="160"/>
    </row>
    <row r="76" spans="1:15" s="2" customFormat="1" ht="24" customHeight="1">
      <c r="A76" s="83"/>
      <c r="B76" s="155"/>
      <c r="C76" s="156"/>
      <c r="D76" s="157"/>
      <c r="E76" s="44"/>
      <c r="F76" s="83"/>
      <c r="G76" s="77"/>
      <c r="H76" s="83"/>
      <c r="I76" s="155"/>
      <c r="J76" s="156"/>
      <c r="K76" s="156"/>
      <c r="L76" s="155"/>
      <c r="M76" s="156"/>
      <c r="N76" s="156"/>
      <c r="O76" s="157"/>
    </row>
    <row r="77" spans="1:15" s="2" customFormat="1" ht="15">
      <c r="A77" s="77"/>
      <c r="B77" s="76"/>
      <c r="C77" s="76"/>
      <c r="D77" s="76"/>
      <c r="E77" s="43"/>
      <c r="F77" s="76"/>
      <c r="G77" s="77"/>
      <c r="H77" s="76"/>
      <c r="I77" s="76"/>
      <c r="J77" s="76"/>
      <c r="K77" s="43"/>
      <c r="L77" s="76"/>
      <c r="M77" s="76"/>
      <c r="N77" s="76"/>
      <c r="O77" s="76"/>
    </row>
    <row r="78" spans="1:15" s="2" customFormat="1" ht="15">
      <c r="A78" s="77"/>
      <c r="B78" s="78"/>
      <c r="C78" s="78"/>
      <c r="D78" s="78"/>
      <c r="E78" s="44"/>
      <c r="F78" s="78"/>
      <c r="G78" s="77"/>
      <c r="H78" s="78"/>
      <c r="I78" s="78"/>
      <c r="J78" s="78"/>
      <c r="K78" s="44"/>
      <c r="L78" s="78"/>
      <c r="M78" s="78"/>
      <c r="N78" s="78"/>
      <c r="O78" s="78"/>
    </row>
    <row r="79" spans="1:15" ht="14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4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4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4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4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4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4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4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4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4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14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ht="14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</sheetData>
  <sheetProtection/>
  <mergeCells count="146">
    <mergeCell ref="B75:D75"/>
    <mergeCell ref="I75:K75"/>
    <mergeCell ref="L75:O75"/>
    <mergeCell ref="B76:D76"/>
    <mergeCell ref="I76:K76"/>
    <mergeCell ref="L76:O76"/>
    <mergeCell ref="B73:D73"/>
    <mergeCell ref="I73:K73"/>
    <mergeCell ref="L73:O73"/>
    <mergeCell ref="B74:D74"/>
    <mergeCell ref="I74:K74"/>
    <mergeCell ref="L74:O74"/>
    <mergeCell ref="B71:D71"/>
    <mergeCell ref="I71:K71"/>
    <mergeCell ref="L71:O71"/>
    <mergeCell ref="B72:D72"/>
    <mergeCell ref="I72:K72"/>
    <mergeCell ref="L72:O72"/>
    <mergeCell ref="B69:D69"/>
    <mergeCell ref="I69:K69"/>
    <mergeCell ref="L69:O69"/>
    <mergeCell ref="B70:D70"/>
    <mergeCell ref="I70:K70"/>
    <mergeCell ref="L70:O70"/>
    <mergeCell ref="B67:D67"/>
    <mergeCell ref="I67:K67"/>
    <mergeCell ref="L67:O67"/>
    <mergeCell ref="B68:D68"/>
    <mergeCell ref="I68:K68"/>
    <mergeCell ref="L68:O68"/>
    <mergeCell ref="B65:D65"/>
    <mergeCell ref="I65:K65"/>
    <mergeCell ref="L65:O65"/>
    <mergeCell ref="B66:D66"/>
    <mergeCell ref="I66:K66"/>
    <mergeCell ref="L66:O66"/>
    <mergeCell ref="B63:D63"/>
    <mergeCell ref="I63:K63"/>
    <mergeCell ref="L63:O63"/>
    <mergeCell ref="B64:D64"/>
    <mergeCell ref="I64:K64"/>
    <mergeCell ref="L64:O64"/>
    <mergeCell ref="C61:F61"/>
    <mergeCell ref="G61:K61"/>
    <mergeCell ref="L61:M61"/>
    <mergeCell ref="N61:O61"/>
    <mergeCell ref="A62:D62"/>
    <mergeCell ref="H62:K62"/>
    <mergeCell ref="B58:L58"/>
    <mergeCell ref="E59:F59"/>
    <mergeCell ref="G59:K59"/>
    <mergeCell ref="M59:O59"/>
    <mergeCell ref="C60:F60"/>
    <mergeCell ref="G60:K60"/>
    <mergeCell ref="B52:D52"/>
    <mergeCell ref="H52:J52"/>
    <mergeCell ref="L52:O52"/>
    <mergeCell ref="A54:O54"/>
    <mergeCell ref="A56:Q56"/>
    <mergeCell ref="A57:Q57"/>
    <mergeCell ref="H49:J49"/>
    <mergeCell ref="L49:O49"/>
    <mergeCell ref="B50:D50"/>
    <mergeCell ref="H50:J50"/>
    <mergeCell ref="L50:O50"/>
    <mergeCell ref="B51:D51"/>
    <mergeCell ref="H51:J51"/>
    <mergeCell ref="L51:O51"/>
    <mergeCell ref="A46:O46"/>
    <mergeCell ref="A47:A52"/>
    <mergeCell ref="B47:D47"/>
    <mergeCell ref="G47:G52"/>
    <mergeCell ref="H47:J47"/>
    <mergeCell ref="L47:O47"/>
    <mergeCell ref="B48:D48"/>
    <mergeCell ref="H48:J48"/>
    <mergeCell ref="L48:O48"/>
    <mergeCell ref="B49:D49"/>
    <mergeCell ref="A32:B32"/>
    <mergeCell ref="N32:O44"/>
    <mergeCell ref="A33:B33"/>
    <mergeCell ref="A34:A36"/>
    <mergeCell ref="A37:A39"/>
    <mergeCell ref="A40:A41"/>
    <mergeCell ref="A42:A43"/>
    <mergeCell ref="A28:B28"/>
    <mergeCell ref="A29:B29"/>
    <mergeCell ref="N29:N30"/>
    <mergeCell ref="O29:O31"/>
    <mergeCell ref="A30:B30"/>
    <mergeCell ref="A31:B31"/>
    <mergeCell ref="C26:F26"/>
    <mergeCell ref="G26:K26"/>
    <mergeCell ref="C27:F27"/>
    <mergeCell ref="G27:K27"/>
    <mergeCell ref="L27:M27"/>
    <mergeCell ref="N27:O27"/>
    <mergeCell ref="B23:D23"/>
    <mergeCell ref="H23:J23"/>
    <mergeCell ref="L23:O23"/>
    <mergeCell ref="B24:L24"/>
    <mergeCell ref="E25:F25"/>
    <mergeCell ref="G25:K25"/>
    <mergeCell ref="M25:O25"/>
    <mergeCell ref="H20:J20"/>
    <mergeCell ref="L20:O20"/>
    <mergeCell ref="B21:D21"/>
    <mergeCell ref="H21:J21"/>
    <mergeCell ref="L21:O21"/>
    <mergeCell ref="B22:D22"/>
    <mergeCell ref="H22:J22"/>
    <mergeCell ref="L22:O22"/>
    <mergeCell ref="A17:O17"/>
    <mergeCell ref="A18:A23"/>
    <mergeCell ref="B18:D18"/>
    <mergeCell ref="G18:G23"/>
    <mergeCell ref="H18:J18"/>
    <mergeCell ref="L18:O18"/>
    <mergeCell ref="B19:D19"/>
    <mergeCell ref="H19:J19"/>
    <mergeCell ref="L19:O19"/>
    <mergeCell ref="B20:D20"/>
    <mergeCell ref="A9:B9"/>
    <mergeCell ref="N9:O16"/>
    <mergeCell ref="A10:B10"/>
    <mergeCell ref="A11:B11"/>
    <mergeCell ref="A12:B12"/>
    <mergeCell ref="A13:A14"/>
    <mergeCell ref="A15:B15"/>
    <mergeCell ref="A16:B16"/>
    <mergeCell ref="C4:F4"/>
    <mergeCell ref="G4:K4"/>
    <mergeCell ref="L4:M4"/>
    <mergeCell ref="N4:O4"/>
    <mergeCell ref="A5:B5"/>
    <mergeCell ref="A6:B6"/>
    <mergeCell ref="N6:N7"/>
    <mergeCell ref="O6:O8"/>
    <mergeCell ref="A7:B7"/>
    <mergeCell ref="A8:B8"/>
    <mergeCell ref="B1:L1"/>
    <mergeCell ref="E2:F2"/>
    <mergeCell ref="G2:K2"/>
    <mergeCell ref="M2:O2"/>
    <mergeCell ref="C3:F3"/>
    <mergeCell ref="G3:K3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90"/>
  <sheetViews>
    <sheetView zoomScale="80" zoomScaleNormal="80" zoomScalePageLayoutView="0" workbookViewId="0" topLeftCell="A40">
      <selection activeCell="S59" sqref="S59"/>
    </sheetView>
  </sheetViews>
  <sheetFormatPr defaultColWidth="9.140625" defaultRowHeight="15"/>
  <cols>
    <col min="1" max="1" width="7.421875" style="0" customWidth="1"/>
    <col min="3" max="3" width="10.00390625" style="0" customWidth="1"/>
    <col min="4" max="15" width="7.7109375" style="0" customWidth="1"/>
  </cols>
  <sheetData>
    <row r="1" spans="1:15" s="1" customFormat="1" ht="21">
      <c r="A1" s="7"/>
      <c r="B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6"/>
      <c r="N1" s="6"/>
      <c r="O1" s="5"/>
    </row>
    <row r="2" spans="2:15" s="1" customFormat="1" ht="21">
      <c r="B2" s="26"/>
      <c r="C2" s="27" t="s">
        <v>1</v>
      </c>
      <c r="D2" s="28" t="s">
        <v>38</v>
      </c>
      <c r="E2" s="138" t="s">
        <v>34</v>
      </c>
      <c r="F2" s="139"/>
      <c r="G2" s="140" t="s">
        <v>35</v>
      </c>
      <c r="H2" s="141"/>
      <c r="I2" s="141"/>
      <c r="J2" s="141"/>
      <c r="K2" s="142"/>
      <c r="L2" s="16" t="s">
        <v>25</v>
      </c>
      <c r="M2" s="143" t="s">
        <v>36</v>
      </c>
      <c r="N2" s="143"/>
      <c r="O2" s="143"/>
    </row>
    <row r="3" spans="1:15" s="1" customFormat="1" ht="21">
      <c r="A3" s="5"/>
      <c r="B3" s="8"/>
      <c r="C3" s="144" t="s">
        <v>2</v>
      </c>
      <c r="D3" s="145"/>
      <c r="E3" s="145"/>
      <c r="F3" s="146"/>
      <c r="G3" s="147"/>
      <c r="H3" s="147"/>
      <c r="I3" s="147"/>
      <c r="J3" s="147"/>
      <c r="K3" s="148"/>
      <c r="M3" s="26"/>
      <c r="N3" s="26"/>
      <c r="O3" s="7"/>
    </row>
    <row r="4" spans="1:15" s="1" customFormat="1" ht="21">
      <c r="A4" s="8"/>
      <c r="B4" s="15"/>
      <c r="C4" s="121" t="s">
        <v>3</v>
      </c>
      <c r="D4" s="122"/>
      <c r="E4" s="122"/>
      <c r="F4" s="123"/>
      <c r="G4" s="124"/>
      <c r="H4" s="124"/>
      <c r="I4" s="124"/>
      <c r="J4" s="124"/>
      <c r="K4" s="124"/>
      <c r="L4" s="125" t="s">
        <v>19</v>
      </c>
      <c r="M4" s="126"/>
      <c r="N4" s="127"/>
      <c r="O4" s="128"/>
    </row>
    <row r="5" spans="1:15" s="2" customFormat="1" ht="24" customHeight="1">
      <c r="A5" s="129" t="s">
        <v>4</v>
      </c>
      <c r="B5" s="129"/>
      <c r="C5" s="22" t="s">
        <v>26</v>
      </c>
      <c r="D5" s="22" t="s">
        <v>27</v>
      </c>
      <c r="E5" s="22" t="s">
        <v>32</v>
      </c>
      <c r="F5" s="22" t="s">
        <v>28</v>
      </c>
      <c r="G5" s="22" t="s">
        <v>31</v>
      </c>
      <c r="H5" s="22" t="s">
        <v>29</v>
      </c>
      <c r="I5" s="22" t="s">
        <v>30</v>
      </c>
      <c r="J5" s="22"/>
      <c r="K5" s="22"/>
      <c r="L5" s="22"/>
      <c r="M5" s="23" t="s">
        <v>16</v>
      </c>
      <c r="N5" s="24" t="s">
        <v>17</v>
      </c>
      <c r="O5" s="24" t="s">
        <v>18</v>
      </c>
    </row>
    <row r="6" spans="1:15" s="2" customFormat="1" ht="24" customHeight="1">
      <c r="A6" s="106" t="s">
        <v>5</v>
      </c>
      <c r="B6" s="106"/>
      <c r="C6" s="9">
        <v>11</v>
      </c>
      <c r="D6" s="9">
        <v>3</v>
      </c>
      <c r="E6" s="9">
        <v>2</v>
      </c>
      <c r="F6" s="9">
        <v>7</v>
      </c>
      <c r="G6" s="9">
        <v>6</v>
      </c>
      <c r="H6" s="9">
        <v>9</v>
      </c>
      <c r="I6" s="9">
        <v>3</v>
      </c>
      <c r="J6" s="9"/>
      <c r="K6" s="9"/>
      <c r="L6" s="9"/>
      <c r="M6" s="4">
        <f>SUM(C6:L6)</f>
        <v>41</v>
      </c>
      <c r="N6" s="130">
        <f>(M6+M7)/(M9+M8+M7+M6)*100</f>
        <v>97.61904761904762</v>
      </c>
      <c r="O6" s="132">
        <f>(M8+M7+M6)/(M9+M8+M7+M6+M10)*100</f>
        <v>100</v>
      </c>
    </row>
    <row r="7" spans="1:15" s="2" customFormat="1" ht="24" customHeight="1">
      <c r="A7" s="106" t="s">
        <v>6</v>
      </c>
      <c r="B7" s="106"/>
      <c r="C7" s="9">
        <v>4</v>
      </c>
      <c r="D7" s="9">
        <v>6</v>
      </c>
      <c r="E7" s="9">
        <v>9</v>
      </c>
      <c r="F7" s="9">
        <v>7</v>
      </c>
      <c r="G7" s="9">
        <v>4</v>
      </c>
      <c r="H7" s="9">
        <v>3</v>
      </c>
      <c r="I7" s="9">
        <v>8</v>
      </c>
      <c r="J7" s="9"/>
      <c r="K7" s="9"/>
      <c r="L7" s="9"/>
      <c r="M7" s="4">
        <f>SUM(C7:L7)</f>
        <v>41</v>
      </c>
      <c r="N7" s="131"/>
      <c r="O7" s="133"/>
    </row>
    <row r="8" spans="1:15" s="2" customFormat="1" ht="24" customHeight="1">
      <c r="A8" s="106" t="s">
        <v>7</v>
      </c>
      <c r="B8" s="106"/>
      <c r="C8" s="9">
        <v>0</v>
      </c>
      <c r="D8" s="9">
        <v>0</v>
      </c>
      <c r="E8" s="9">
        <v>1</v>
      </c>
      <c r="F8" s="9">
        <v>0</v>
      </c>
      <c r="G8" s="9">
        <v>1</v>
      </c>
      <c r="H8" s="9">
        <v>0</v>
      </c>
      <c r="I8" s="9">
        <v>0</v>
      </c>
      <c r="J8" s="9"/>
      <c r="K8" s="9"/>
      <c r="L8" s="9"/>
      <c r="M8" s="17">
        <f>SUM(C8:L8)</f>
        <v>2</v>
      </c>
      <c r="N8" s="14"/>
      <c r="O8" s="134"/>
    </row>
    <row r="9" spans="1:15" s="2" customFormat="1" ht="24" customHeight="1">
      <c r="A9" s="106" t="s">
        <v>8</v>
      </c>
      <c r="B9" s="106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/>
      <c r="K9" s="9"/>
      <c r="L9" s="9"/>
      <c r="M9" s="17">
        <f>SUM(C9:L9)</f>
        <v>0</v>
      </c>
      <c r="N9" s="107"/>
      <c r="O9" s="108"/>
    </row>
    <row r="10" spans="1:15" s="2" customFormat="1" ht="24" customHeight="1">
      <c r="A10" s="152" t="s">
        <v>9</v>
      </c>
      <c r="B10" s="153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/>
      <c r="K10" s="9"/>
      <c r="L10" s="9"/>
      <c r="M10" s="17">
        <f>SUM(C10:L10)</f>
        <v>0</v>
      </c>
      <c r="N10" s="107"/>
      <c r="O10" s="109"/>
    </row>
    <row r="11" spans="1:15" s="2" customFormat="1" ht="24" customHeight="1">
      <c r="A11" s="152" t="s">
        <v>39</v>
      </c>
      <c r="B11" s="153"/>
      <c r="C11" s="48">
        <f>((C6+C7+C8)/(C6+C7+C8+C9+C10))*100</f>
        <v>100</v>
      </c>
      <c r="D11" s="48">
        <f aca="true" t="shared" si="0" ref="D11:M11">((D6+D7+D8)/(D6+D7+D8+D9+D10))*100</f>
        <v>100</v>
      </c>
      <c r="E11" s="48">
        <f t="shared" si="0"/>
        <v>100</v>
      </c>
      <c r="F11" s="48">
        <f t="shared" si="0"/>
        <v>100</v>
      </c>
      <c r="G11" s="48">
        <f t="shared" si="0"/>
        <v>100</v>
      </c>
      <c r="H11" s="48">
        <f t="shared" si="0"/>
        <v>100</v>
      </c>
      <c r="I11" s="48">
        <f t="shared" si="0"/>
        <v>100</v>
      </c>
      <c r="J11" s="48" t="e">
        <f t="shared" si="0"/>
        <v>#DIV/0!</v>
      </c>
      <c r="K11" s="48" t="e">
        <f t="shared" si="0"/>
        <v>#DIV/0!</v>
      </c>
      <c r="L11" s="48" t="e">
        <f t="shared" si="0"/>
        <v>#DIV/0!</v>
      </c>
      <c r="M11" s="48">
        <f t="shared" si="0"/>
        <v>100</v>
      </c>
      <c r="N11" s="107"/>
      <c r="O11" s="109"/>
    </row>
    <row r="12" spans="1:15" s="2" customFormat="1" ht="24" customHeight="1">
      <c r="A12" s="152" t="s">
        <v>40</v>
      </c>
      <c r="B12" s="153"/>
      <c r="C12" s="48">
        <f>((C6+C7)/(C6+C7+C8+C9+C10))*100</f>
        <v>100</v>
      </c>
      <c r="D12" s="48">
        <f aca="true" t="shared" si="1" ref="D12:M12">((D6+D7)/(D6+D7+D8+D9+D10))*100</f>
        <v>100</v>
      </c>
      <c r="E12" s="48">
        <f t="shared" si="1"/>
        <v>91.66666666666666</v>
      </c>
      <c r="F12" s="48">
        <f t="shared" si="1"/>
        <v>100</v>
      </c>
      <c r="G12" s="48">
        <f t="shared" si="1"/>
        <v>90.9090909090909</v>
      </c>
      <c r="H12" s="48">
        <f t="shared" si="1"/>
        <v>100</v>
      </c>
      <c r="I12" s="48">
        <f t="shared" si="1"/>
        <v>100</v>
      </c>
      <c r="J12" s="48" t="e">
        <f t="shared" si="1"/>
        <v>#DIV/0!</v>
      </c>
      <c r="K12" s="48" t="e">
        <f t="shared" si="1"/>
        <v>#DIV/0!</v>
      </c>
      <c r="L12" s="48" t="e">
        <f t="shared" si="1"/>
        <v>#DIV/0!</v>
      </c>
      <c r="M12" s="48">
        <f t="shared" si="1"/>
        <v>97.61904761904762</v>
      </c>
      <c r="N12" s="107"/>
      <c r="O12" s="109"/>
    </row>
    <row r="13" spans="1:15" s="2" customFormat="1" ht="24" customHeight="1">
      <c r="A13" s="154" t="s">
        <v>10</v>
      </c>
      <c r="B13" s="12" t="s">
        <v>12</v>
      </c>
      <c r="C13" s="13">
        <v>12</v>
      </c>
      <c r="D13" s="13">
        <v>12</v>
      </c>
      <c r="E13" s="13">
        <v>12</v>
      </c>
      <c r="F13" s="13">
        <v>12</v>
      </c>
      <c r="G13" s="13">
        <v>12</v>
      </c>
      <c r="H13" s="13">
        <v>12</v>
      </c>
      <c r="I13" s="13">
        <v>12</v>
      </c>
      <c r="J13" s="13"/>
      <c r="K13" s="13"/>
      <c r="L13" s="13"/>
      <c r="M13" s="18">
        <f>SUM(C13:L13)</f>
        <v>84</v>
      </c>
      <c r="N13" s="107"/>
      <c r="O13" s="109"/>
    </row>
    <row r="14" spans="1:15" s="2" customFormat="1" ht="24" customHeight="1">
      <c r="A14" s="154"/>
      <c r="B14" s="3" t="s">
        <v>11</v>
      </c>
      <c r="C14" s="9">
        <v>12</v>
      </c>
      <c r="D14" s="9">
        <v>11</v>
      </c>
      <c r="E14" s="9">
        <v>11</v>
      </c>
      <c r="F14" s="9">
        <v>12</v>
      </c>
      <c r="G14" s="9">
        <v>11</v>
      </c>
      <c r="H14" s="9">
        <v>12</v>
      </c>
      <c r="I14" s="9">
        <v>11</v>
      </c>
      <c r="J14" s="9"/>
      <c r="K14" s="9"/>
      <c r="L14" s="9"/>
      <c r="M14" s="17">
        <f>SUM(C14:L14)</f>
        <v>80</v>
      </c>
      <c r="N14" s="107"/>
      <c r="O14" s="109"/>
    </row>
    <row r="15" spans="1:15" s="2" customFormat="1" ht="24" customHeight="1">
      <c r="A15" s="117" t="s">
        <v>15</v>
      </c>
      <c r="B15" s="117"/>
      <c r="C15" s="9">
        <f>C13-C14</f>
        <v>0</v>
      </c>
      <c r="D15" s="9">
        <f aca="true" t="shared" si="2" ref="D15:M15">D13-D14</f>
        <v>1</v>
      </c>
      <c r="E15" s="9">
        <f t="shared" si="2"/>
        <v>1</v>
      </c>
      <c r="F15" s="9">
        <f t="shared" si="2"/>
        <v>0</v>
      </c>
      <c r="G15" s="9">
        <f t="shared" si="2"/>
        <v>1</v>
      </c>
      <c r="H15" s="9">
        <f t="shared" si="2"/>
        <v>0</v>
      </c>
      <c r="I15" s="9">
        <f t="shared" si="2"/>
        <v>1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4</v>
      </c>
      <c r="N15" s="107"/>
      <c r="O15" s="109"/>
    </row>
    <row r="16" spans="1:15" s="2" customFormat="1" ht="27" customHeight="1">
      <c r="A16" s="161" t="s">
        <v>41</v>
      </c>
      <c r="B16" s="162"/>
      <c r="C16" s="47">
        <f>C14/C13*100%</f>
        <v>1</v>
      </c>
      <c r="D16" s="47">
        <f aca="true" t="shared" si="3" ref="D16:M16">D14/D13*100%</f>
        <v>0.9166666666666666</v>
      </c>
      <c r="E16" s="47">
        <f t="shared" si="3"/>
        <v>0.9166666666666666</v>
      </c>
      <c r="F16" s="47">
        <f t="shared" si="3"/>
        <v>1</v>
      </c>
      <c r="G16" s="47">
        <f t="shared" si="3"/>
        <v>0.9166666666666666</v>
      </c>
      <c r="H16" s="47">
        <f t="shared" si="3"/>
        <v>1</v>
      </c>
      <c r="I16" s="47">
        <f t="shared" si="3"/>
        <v>0.9166666666666666</v>
      </c>
      <c r="J16" s="47" t="e">
        <f t="shared" si="3"/>
        <v>#DIV/0!</v>
      </c>
      <c r="K16" s="47" t="e">
        <f t="shared" si="3"/>
        <v>#DIV/0!</v>
      </c>
      <c r="L16" s="47" t="e">
        <f t="shared" si="3"/>
        <v>#DIV/0!</v>
      </c>
      <c r="M16" s="47">
        <f t="shared" si="3"/>
        <v>0.9523809523809523</v>
      </c>
      <c r="N16" s="107"/>
      <c r="O16" s="109"/>
    </row>
    <row r="17" spans="1:15" s="2" customFormat="1" ht="11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03"/>
    </row>
    <row r="18" spans="1:15" s="2" customFormat="1" ht="15">
      <c r="A18" s="104" t="s">
        <v>20</v>
      </c>
      <c r="B18" s="105"/>
      <c r="C18" s="105"/>
      <c r="D18" s="105"/>
      <c r="E18" s="20"/>
      <c r="F18" s="33"/>
      <c r="G18" s="104" t="s">
        <v>24</v>
      </c>
      <c r="H18" s="105"/>
      <c r="I18" s="105"/>
      <c r="J18" s="105"/>
      <c r="K18" s="21"/>
      <c r="L18" s="105"/>
      <c r="M18" s="105"/>
      <c r="N18" s="105"/>
      <c r="O18" s="105"/>
    </row>
    <row r="19" spans="1:15" s="2" customFormat="1" ht="15">
      <c r="A19" s="104"/>
      <c r="B19" s="100" t="s">
        <v>21</v>
      </c>
      <c r="C19" s="100"/>
      <c r="D19" s="100"/>
      <c r="E19" s="25" t="s">
        <v>22</v>
      </c>
      <c r="F19" s="31" t="s">
        <v>23</v>
      </c>
      <c r="G19" s="104"/>
      <c r="H19" s="100" t="s">
        <v>21</v>
      </c>
      <c r="I19" s="100"/>
      <c r="J19" s="100"/>
      <c r="K19" s="25" t="s">
        <v>22</v>
      </c>
      <c r="L19" s="100" t="s">
        <v>23</v>
      </c>
      <c r="M19" s="100"/>
      <c r="N19" s="100"/>
      <c r="O19" s="100"/>
    </row>
    <row r="20" spans="1:15" s="2" customFormat="1" ht="15">
      <c r="A20" s="104"/>
      <c r="B20" s="101"/>
      <c r="C20" s="101"/>
      <c r="D20" s="101"/>
      <c r="E20" s="21"/>
      <c r="F20" s="30"/>
      <c r="G20" s="104"/>
      <c r="H20" s="101"/>
      <c r="I20" s="101"/>
      <c r="J20" s="101"/>
      <c r="K20" s="21"/>
      <c r="L20" s="101"/>
      <c r="M20" s="101"/>
      <c r="N20" s="101"/>
      <c r="O20" s="101"/>
    </row>
    <row r="21" spans="1:15" s="2" customFormat="1" ht="15">
      <c r="A21" s="104"/>
      <c r="B21" s="100" t="s">
        <v>21</v>
      </c>
      <c r="C21" s="100"/>
      <c r="D21" s="100"/>
      <c r="E21" s="25" t="s">
        <v>22</v>
      </c>
      <c r="F21" s="31" t="s">
        <v>23</v>
      </c>
      <c r="G21" s="104"/>
      <c r="H21" s="100" t="s">
        <v>21</v>
      </c>
      <c r="I21" s="100"/>
      <c r="J21" s="100"/>
      <c r="K21" s="25" t="s">
        <v>22</v>
      </c>
      <c r="L21" s="100" t="s">
        <v>23</v>
      </c>
      <c r="M21" s="100"/>
      <c r="N21" s="100"/>
      <c r="O21" s="100"/>
    </row>
    <row r="22" spans="1:15" s="2" customFormat="1" ht="15">
      <c r="A22" s="104"/>
      <c r="B22" s="101"/>
      <c r="C22" s="101"/>
      <c r="D22" s="101"/>
      <c r="E22" s="21"/>
      <c r="F22" s="30"/>
      <c r="G22" s="104"/>
      <c r="H22" s="101"/>
      <c r="I22" s="101"/>
      <c r="J22" s="101"/>
      <c r="K22" s="21"/>
      <c r="L22" s="101"/>
      <c r="M22" s="101"/>
      <c r="N22" s="101"/>
      <c r="O22" s="101"/>
    </row>
    <row r="23" spans="1:15" s="2" customFormat="1" ht="15">
      <c r="A23" s="104"/>
      <c r="B23" s="100" t="s">
        <v>21</v>
      </c>
      <c r="C23" s="100"/>
      <c r="D23" s="100"/>
      <c r="E23" s="25" t="s">
        <v>22</v>
      </c>
      <c r="F23" s="31" t="s">
        <v>23</v>
      </c>
      <c r="G23" s="104"/>
      <c r="H23" s="100" t="s">
        <v>21</v>
      </c>
      <c r="I23" s="100"/>
      <c r="J23" s="100"/>
      <c r="K23" s="25" t="s">
        <v>22</v>
      </c>
      <c r="L23" s="100" t="s">
        <v>23</v>
      </c>
      <c r="M23" s="100"/>
      <c r="N23" s="100"/>
      <c r="O23" s="100"/>
    </row>
    <row r="24" spans="1:15" s="1" customFormat="1" ht="21">
      <c r="A24" s="7"/>
      <c r="B24" s="135" t="s">
        <v>37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6"/>
      <c r="N24" s="6"/>
      <c r="O24" s="5"/>
    </row>
    <row r="25" spans="2:15" s="1" customFormat="1" ht="21">
      <c r="B25" s="26"/>
      <c r="C25" s="27" t="s">
        <v>1</v>
      </c>
      <c r="D25" s="28" t="s">
        <v>33</v>
      </c>
      <c r="E25" s="138" t="s">
        <v>34</v>
      </c>
      <c r="F25" s="139"/>
      <c r="G25" s="140" t="s">
        <v>35</v>
      </c>
      <c r="H25" s="141"/>
      <c r="I25" s="141"/>
      <c r="J25" s="141"/>
      <c r="K25" s="142"/>
      <c r="L25" s="16" t="s">
        <v>25</v>
      </c>
      <c r="M25" s="143"/>
      <c r="N25" s="143"/>
      <c r="O25" s="143"/>
    </row>
    <row r="26" spans="1:15" s="1" customFormat="1" ht="21">
      <c r="A26" s="5"/>
      <c r="B26" s="8"/>
      <c r="C26" s="144" t="s">
        <v>2</v>
      </c>
      <c r="D26" s="145"/>
      <c r="E26" s="145"/>
      <c r="F26" s="146"/>
      <c r="G26" s="147"/>
      <c r="H26" s="147"/>
      <c r="I26" s="147"/>
      <c r="J26" s="147"/>
      <c r="K26" s="148"/>
      <c r="M26" s="26"/>
      <c r="N26" s="26"/>
      <c r="O26" s="7"/>
    </row>
    <row r="27" spans="1:15" s="1" customFormat="1" ht="21">
      <c r="A27" s="8"/>
      <c r="B27" s="15"/>
      <c r="C27" s="121" t="s">
        <v>3</v>
      </c>
      <c r="D27" s="122"/>
      <c r="E27" s="122"/>
      <c r="F27" s="123"/>
      <c r="G27" s="124"/>
      <c r="H27" s="124"/>
      <c r="I27" s="124"/>
      <c r="J27" s="124"/>
      <c r="K27" s="124"/>
      <c r="L27" s="125" t="s">
        <v>19</v>
      </c>
      <c r="M27" s="126"/>
      <c r="N27" s="127"/>
      <c r="O27" s="128"/>
    </row>
    <row r="28" spans="1:15" s="2" customFormat="1" ht="24" customHeight="1">
      <c r="A28" s="129" t="s">
        <v>4</v>
      </c>
      <c r="B28" s="129"/>
      <c r="C28" s="22" t="s">
        <v>26</v>
      </c>
      <c r="D28" s="22" t="s">
        <v>27</v>
      </c>
      <c r="E28" s="22" t="s">
        <v>32</v>
      </c>
      <c r="F28" s="22" t="s">
        <v>28</v>
      </c>
      <c r="G28" s="22" t="s">
        <v>31</v>
      </c>
      <c r="H28" s="22" t="s">
        <v>29</v>
      </c>
      <c r="I28" s="22" t="s">
        <v>30</v>
      </c>
      <c r="J28" s="22"/>
      <c r="K28" s="22"/>
      <c r="L28" s="22"/>
      <c r="M28" s="23" t="s">
        <v>16</v>
      </c>
      <c r="N28" s="24" t="s">
        <v>17</v>
      </c>
      <c r="O28" s="24" t="s">
        <v>18</v>
      </c>
    </row>
    <row r="29" spans="1:15" s="2" customFormat="1" ht="24" customHeight="1">
      <c r="A29" s="106" t="s">
        <v>5</v>
      </c>
      <c r="B29" s="106"/>
      <c r="C29" s="9">
        <v>5</v>
      </c>
      <c r="D29" s="9">
        <v>6</v>
      </c>
      <c r="E29" s="9">
        <v>4</v>
      </c>
      <c r="F29" s="9">
        <v>5</v>
      </c>
      <c r="G29" s="9">
        <v>4</v>
      </c>
      <c r="H29" s="9">
        <v>9</v>
      </c>
      <c r="I29" s="9">
        <v>3</v>
      </c>
      <c r="J29" s="9"/>
      <c r="K29" s="9"/>
      <c r="L29" s="9"/>
      <c r="M29" s="4">
        <f>SUM(C29:L29)</f>
        <v>36</v>
      </c>
      <c r="N29" s="130">
        <f>(M29+M30)/(M32+M31+M30+M29)*100</f>
        <v>94.25287356321839</v>
      </c>
      <c r="O29" s="132">
        <f>(M31+M30+M29)/(M32+M31+M30+M29+M33)*100</f>
        <v>98.85057471264368</v>
      </c>
    </row>
    <row r="30" spans="1:15" s="2" customFormat="1" ht="24" customHeight="1">
      <c r="A30" s="106" t="s">
        <v>6</v>
      </c>
      <c r="B30" s="106"/>
      <c r="C30" s="9">
        <v>10</v>
      </c>
      <c r="D30" s="9">
        <v>3</v>
      </c>
      <c r="E30" s="9">
        <v>8</v>
      </c>
      <c r="F30" s="9">
        <v>9</v>
      </c>
      <c r="G30" s="9">
        <v>7</v>
      </c>
      <c r="H30" s="9">
        <v>3</v>
      </c>
      <c r="I30" s="9">
        <v>6</v>
      </c>
      <c r="J30" s="9"/>
      <c r="K30" s="9"/>
      <c r="L30" s="9"/>
      <c r="M30" s="4">
        <f>SUM(C30:L30)</f>
        <v>46</v>
      </c>
      <c r="N30" s="131"/>
      <c r="O30" s="133"/>
    </row>
    <row r="31" spans="1:15" s="2" customFormat="1" ht="24" customHeight="1">
      <c r="A31" s="106" t="s">
        <v>7</v>
      </c>
      <c r="B31" s="106"/>
      <c r="C31" s="9">
        <v>2</v>
      </c>
      <c r="D31" s="9"/>
      <c r="E31" s="9"/>
      <c r="F31" s="9"/>
      <c r="G31" s="9"/>
      <c r="H31" s="9"/>
      <c r="I31" s="9">
        <v>2</v>
      </c>
      <c r="J31" s="9"/>
      <c r="K31" s="9"/>
      <c r="L31" s="9"/>
      <c r="M31" s="17">
        <f>SUM(C31:L31)</f>
        <v>4</v>
      </c>
      <c r="N31" s="14"/>
      <c r="O31" s="134"/>
    </row>
    <row r="32" spans="1:15" s="2" customFormat="1" ht="24" customHeight="1">
      <c r="A32" s="106" t="s">
        <v>8</v>
      </c>
      <c r="B32" s="106"/>
      <c r="C32" s="9">
        <v>1</v>
      </c>
      <c r="D32" s="9"/>
      <c r="E32" s="9"/>
      <c r="F32" s="9"/>
      <c r="G32" s="9"/>
      <c r="H32" s="9"/>
      <c r="I32" s="9"/>
      <c r="J32" s="9"/>
      <c r="K32" s="9"/>
      <c r="L32" s="9"/>
      <c r="M32" s="17">
        <f>SUM(C32:L32)</f>
        <v>1</v>
      </c>
      <c r="N32" s="107"/>
      <c r="O32" s="108"/>
    </row>
    <row r="33" spans="1:15" s="2" customFormat="1" ht="24" customHeight="1" thickBot="1">
      <c r="A33" s="112" t="s">
        <v>9</v>
      </c>
      <c r="B33" s="113"/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50">
        <f>SUM(C33:L33)</f>
        <v>0</v>
      </c>
      <c r="N33" s="107"/>
      <c r="O33" s="109"/>
    </row>
    <row r="34" spans="1:15" s="2" customFormat="1" ht="24" customHeight="1">
      <c r="A34" s="163" t="s">
        <v>39</v>
      </c>
      <c r="B34" s="51" t="s">
        <v>34</v>
      </c>
      <c r="C34" s="52">
        <f>C11</f>
        <v>100</v>
      </c>
      <c r="D34" s="53">
        <f aca="true" t="shared" si="4" ref="D34:M34">D11</f>
        <v>100</v>
      </c>
      <c r="E34" s="53">
        <f t="shared" si="4"/>
        <v>100</v>
      </c>
      <c r="F34" s="53">
        <f t="shared" si="4"/>
        <v>100</v>
      </c>
      <c r="G34" s="53">
        <f t="shared" si="4"/>
        <v>100</v>
      </c>
      <c r="H34" s="53">
        <f t="shared" si="4"/>
        <v>100</v>
      </c>
      <c r="I34" s="53">
        <f t="shared" si="4"/>
        <v>100</v>
      </c>
      <c r="J34" s="53" t="e">
        <f t="shared" si="4"/>
        <v>#DIV/0!</v>
      </c>
      <c r="K34" s="53" t="e">
        <f t="shared" si="4"/>
        <v>#DIV/0!</v>
      </c>
      <c r="L34" s="53" t="e">
        <f t="shared" si="4"/>
        <v>#DIV/0!</v>
      </c>
      <c r="M34" s="54">
        <f t="shared" si="4"/>
        <v>100</v>
      </c>
      <c r="N34" s="109"/>
      <c r="O34" s="109"/>
    </row>
    <row r="35" spans="1:15" s="2" customFormat="1" ht="24" customHeight="1">
      <c r="A35" s="164"/>
      <c r="B35" s="55" t="s">
        <v>43</v>
      </c>
      <c r="C35" s="56">
        <f aca="true" t="shared" si="5" ref="C35:M35">((C29+C30+C31)/(C29+C30+C31+C32+C33))*100</f>
        <v>94.44444444444444</v>
      </c>
      <c r="D35" s="57">
        <f t="shared" si="5"/>
        <v>100</v>
      </c>
      <c r="E35" s="57">
        <f t="shared" si="5"/>
        <v>100</v>
      </c>
      <c r="F35" s="57">
        <f t="shared" si="5"/>
        <v>100</v>
      </c>
      <c r="G35" s="57">
        <f t="shared" si="5"/>
        <v>100</v>
      </c>
      <c r="H35" s="57">
        <f t="shared" si="5"/>
        <v>100</v>
      </c>
      <c r="I35" s="57">
        <f t="shared" si="5"/>
        <v>100</v>
      </c>
      <c r="J35" s="57" t="e">
        <f t="shared" si="5"/>
        <v>#DIV/0!</v>
      </c>
      <c r="K35" s="57" t="e">
        <f t="shared" si="5"/>
        <v>#DIV/0!</v>
      </c>
      <c r="L35" s="57" t="e">
        <f t="shared" si="5"/>
        <v>#DIV/0!</v>
      </c>
      <c r="M35" s="58">
        <f t="shared" si="5"/>
        <v>98.85057471264368</v>
      </c>
      <c r="N35" s="109"/>
      <c r="O35" s="109"/>
    </row>
    <row r="36" spans="1:15" s="2" customFormat="1" ht="24" customHeight="1" thickBot="1">
      <c r="A36" s="165"/>
      <c r="B36" s="62" t="s">
        <v>44</v>
      </c>
      <c r="C36" s="63">
        <f>AVERAGE(C34:C35)</f>
        <v>97.22222222222223</v>
      </c>
      <c r="D36" s="64">
        <f aca="true" t="shared" si="6" ref="D36:M36">AVERAGE(D34:D35)</f>
        <v>100</v>
      </c>
      <c r="E36" s="64">
        <f t="shared" si="6"/>
        <v>100</v>
      </c>
      <c r="F36" s="64">
        <f t="shared" si="6"/>
        <v>100</v>
      </c>
      <c r="G36" s="64">
        <f t="shared" si="6"/>
        <v>100</v>
      </c>
      <c r="H36" s="64">
        <f t="shared" si="6"/>
        <v>100</v>
      </c>
      <c r="I36" s="64">
        <f t="shared" si="6"/>
        <v>100</v>
      </c>
      <c r="J36" s="64" t="e">
        <f t="shared" si="6"/>
        <v>#DIV/0!</v>
      </c>
      <c r="K36" s="64" t="e">
        <f t="shared" si="6"/>
        <v>#DIV/0!</v>
      </c>
      <c r="L36" s="64" t="e">
        <f t="shared" si="6"/>
        <v>#DIV/0!</v>
      </c>
      <c r="M36" s="65">
        <f t="shared" si="6"/>
        <v>99.42528735632183</v>
      </c>
      <c r="N36" s="109"/>
      <c r="O36" s="109"/>
    </row>
    <row r="37" spans="1:15" s="2" customFormat="1" ht="24" customHeight="1">
      <c r="A37" s="118" t="s">
        <v>42</v>
      </c>
      <c r="B37" s="67" t="s">
        <v>34</v>
      </c>
      <c r="C37" s="71">
        <f>C12</f>
        <v>100</v>
      </c>
      <c r="D37" s="71">
        <f aca="true" t="shared" si="7" ref="D37:M37">D12</f>
        <v>100</v>
      </c>
      <c r="E37" s="71">
        <f t="shared" si="7"/>
        <v>91.66666666666666</v>
      </c>
      <c r="F37" s="71">
        <f t="shared" si="7"/>
        <v>100</v>
      </c>
      <c r="G37" s="71">
        <f t="shared" si="7"/>
        <v>90.9090909090909</v>
      </c>
      <c r="H37" s="71">
        <f t="shared" si="7"/>
        <v>100</v>
      </c>
      <c r="I37" s="71">
        <f t="shared" si="7"/>
        <v>100</v>
      </c>
      <c r="J37" s="71" t="e">
        <f t="shared" si="7"/>
        <v>#DIV/0!</v>
      </c>
      <c r="K37" s="71" t="e">
        <f t="shared" si="7"/>
        <v>#DIV/0!</v>
      </c>
      <c r="L37" s="71" t="e">
        <f t="shared" si="7"/>
        <v>#DIV/0!</v>
      </c>
      <c r="M37" s="71">
        <f t="shared" si="7"/>
        <v>97.61904761904762</v>
      </c>
      <c r="N37" s="109"/>
      <c r="O37" s="109"/>
    </row>
    <row r="38" spans="1:15" s="2" customFormat="1" ht="24" customHeight="1">
      <c r="A38" s="119"/>
      <c r="B38" s="68" t="s">
        <v>43</v>
      </c>
      <c r="C38" s="70">
        <f aca="true" t="shared" si="8" ref="C38:M38">((C29+C30)/(C29+C30+C31+C32+C33))*100</f>
        <v>83.33333333333334</v>
      </c>
      <c r="D38" s="70">
        <f t="shared" si="8"/>
        <v>100</v>
      </c>
      <c r="E38" s="70">
        <f t="shared" si="8"/>
        <v>100</v>
      </c>
      <c r="F38" s="70">
        <f t="shared" si="8"/>
        <v>100</v>
      </c>
      <c r="G38" s="70">
        <f t="shared" si="8"/>
        <v>100</v>
      </c>
      <c r="H38" s="70">
        <f t="shared" si="8"/>
        <v>100</v>
      </c>
      <c r="I38" s="70">
        <f t="shared" si="8"/>
        <v>81.81818181818183</v>
      </c>
      <c r="J38" s="70" t="e">
        <f t="shared" si="8"/>
        <v>#DIV/0!</v>
      </c>
      <c r="K38" s="70" t="e">
        <f t="shared" si="8"/>
        <v>#DIV/0!</v>
      </c>
      <c r="L38" s="70" t="e">
        <f t="shared" si="8"/>
        <v>#DIV/0!</v>
      </c>
      <c r="M38" s="70">
        <f t="shared" si="8"/>
        <v>94.25287356321839</v>
      </c>
      <c r="N38" s="109"/>
      <c r="O38" s="109"/>
    </row>
    <row r="39" spans="1:15" s="2" customFormat="1" ht="24" customHeight="1" thickBot="1">
      <c r="A39" s="120"/>
      <c r="B39" s="69" t="s">
        <v>44</v>
      </c>
      <c r="C39" s="66">
        <f>AVERAGE(C37:C38)</f>
        <v>91.66666666666667</v>
      </c>
      <c r="D39" s="66">
        <f aca="true" t="shared" si="9" ref="D39:M39">AVERAGE(D37:D38)</f>
        <v>100</v>
      </c>
      <c r="E39" s="66">
        <f t="shared" si="9"/>
        <v>95.83333333333333</v>
      </c>
      <c r="F39" s="66">
        <f t="shared" si="9"/>
        <v>100</v>
      </c>
      <c r="G39" s="66">
        <f t="shared" si="9"/>
        <v>95.45454545454545</v>
      </c>
      <c r="H39" s="66">
        <f t="shared" si="9"/>
        <v>100</v>
      </c>
      <c r="I39" s="66">
        <f t="shared" si="9"/>
        <v>90.9090909090909</v>
      </c>
      <c r="J39" s="66" t="e">
        <f t="shared" si="9"/>
        <v>#DIV/0!</v>
      </c>
      <c r="K39" s="66" t="e">
        <f t="shared" si="9"/>
        <v>#DIV/0!</v>
      </c>
      <c r="L39" s="66" t="e">
        <f t="shared" si="9"/>
        <v>#DIV/0!</v>
      </c>
      <c r="M39" s="66">
        <f t="shared" si="9"/>
        <v>95.93596059113301</v>
      </c>
      <c r="N39" s="109"/>
      <c r="O39" s="109"/>
    </row>
    <row r="40" spans="1:15" s="2" customFormat="1" ht="24" customHeight="1">
      <c r="A40" s="114" t="s">
        <v>13</v>
      </c>
      <c r="B40" s="59" t="s">
        <v>12</v>
      </c>
      <c r="C40" s="60">
        <v>1</v>
      </c>
      <c r="D40" s="60">
        <v>1</v>
      </c>
      <c r="E40" s="60">
        <v>1</v>
      </c>
      <c r="F40" s="60">
        <v>1</v>
      </c>
      <c r="G40" s="60">
        <v>1</v>
      </c>
      <c r="H40" s="60">
        <v>1</v>
      </c>
      <c r="I40" s="60">
        <v>1</v>
      </c>
      <c r="J40" s="60"/>
      <c r="K40" s="60"/>
      <c r="L40" s="60"/>
      <c r="M40" s="61">
        <f>SUM(C40:L40)</f>
        <v>7</v>
      </c>
      <c r="N40" s="107"/>
      <c r="O40" s="109"/>
    </row>
    <row r="41" spans="1:15" s="2" customFormat="1" ht="24" customHeight="1">
      <c r="A41" s="115"/>
      <c r="B41" s="10" t="s">
        <v>11</v>
      </c>
      <c r="C41" s="11">
        <v>1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/>
      <c r="K41" s="11"/>
      <c r="L41" s="11"/>
      <c r="M41" s="19">
        <f>SUM(C41:L41)</f>
        <v>7</v>
      </c>
      <c r="N41" s="107"/>
      <c r="O41" s="109"/>
    </row>
    <row r="42" spans="1:15" s="2" customFormat="1" ht="24" customHeight="1">
      <c r="A42" s="116" t="s">
        <v>14</v>
      </c>
      <c r="B42" s="46" t="s">
        <v>12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>
        <f>SUM(C42:L42)</f>
        <v>0</v>
      </c>
      <c r="N42" s="107"/>
      <c r="O42" s="109"/>
    </row>
    <row r="43" spans="1:15" s="2" customFormat="1" ht="24" customHeight="1">
      <c r="A43" s="116"/>
      <c r="B43" s="46" t="s">
        <v>11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>
        <f>SUM(C43:L43)</f>
        <v>0</v>
      </c>
      <c r="N43" s="107"/>
      <c r="O43" s="109"/>
    </row>
    <row r="44" spans="14:15" s="2" customFormat="1" ht="24" customHeight="1">
      <c r="N44" s="110"/>
      <c r="O44" s="111"/>
    </row>
    <row r="45" spans="14:15" s="2" customFormat="1" ht="24" customHeight="1">
      <c r="N45" s="34"/>
      <c r="O45" s="34"/>
    </row>
    <row r="46" spans="1:15" s="2" customFormat="1" ht="11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3"/>
    </row>
    <row r="47" spans="1:15" s="2" customFormat="1" ht="15">
      <c r="A47" s="104" t="s">
        <v>20</v>
      </c>
      <c r="B47" s="105"/>
      <c r="C47" s="105"/>
      <c r="D47" s="105"/>
      <c r="E47" s="20"/>
      <c r="F47" s="33"/>
      <c r="G47" s="104" t="s">
        <v>24</v>
      </c>
      <c r="H47" s="105"/>
      <c r="I47" s="105"/>
      <c r="J47" s="105"/>
      <c r="K47" s="21"/>
      <c r="L47" s="105"/>
      <c r="M47" s="105"/>
      <c r="N47" s="105"/>
      <c r="O47" s="105"/>
    </row>
    <row r="48" spans="1:15" s="2" customFormat="1" ht="15">
      <c r="A48" s="104"/>
      <c r="B48" s="100" t="s">
        <v>21</v>
      </c>
      <c r="C48" s="100"/>
      <c r="D48" s="100"/>
      <c r="E48" s="29" t="s">
        <v>22</v>
      </c>
      <c r="F48" s="31" t="s">
        <v>23</v>
      </c>
      <c r="G48" s="104"/>
      <c r="H48" s="100" t="s">
        <v>21</v>
      </c>
      <c r="I48" s="100"/>
      <c r="J48" s="100"/>
      <c r="K48" s="29" t="s">
        <v>22</v>
      </c>
      <c r="L48" s="100" t="s">
        <v>23</v>
      </c>
      <c r="M48" s="100"/>
      <c r="N48" s="100"/>
      <c r="O48" s="100"/>
    </row>
    <row r="49" spans="1:15" s="2" customFormat="1" ht="15">
      <c r="A49" s="104"/>
      <c r="B49" s="101"/>
      <c r="C49" s="101"/>
      <c r="D49" s="101"/>
      <c r="E49" s="21"/>
      <c r="F49" s="30"/>
      <c r="G49" s="104"/>
      <c r="H49" s="101"/>
      <c r="I49" s="101"/>
      <c r="J49" s="101"/>
      <c r="K49" s="21"/>
      <c r="L49" s="101"/>
      <c r="M49" s="101"/>
      <c r="N49" s="101"/>
      <c r="O49" s="101"/>
    </row>
    <row r="50" spans="1:15" s="2" customFormat="1" ht="15">
      <c r="A50" s="104"/>
      <c r="B50" s="100" t="s">
        <v>21</v>
      </c>
      <c r="C50" s="100"/>
      <c r="D50" s="100"/>
      <c r="E50" s="29" t="s">
        <v>22</v>
      </c>
      <c r="F50" s="31" t="s">
        <v>23</v>
      </c>
      <c r="G50" s="104"/>
      <c r="H50" s="100" t="s">
        <v>21</v>
      </c>
      <c r="I50" s="100"/>
      <c r="J50" s="100"/>
      <c r="K50" s="29" t="s">
        <v>22</v>
      </c>
      <c r="L50" s="100" t="s">
        <v>23</v>
      </c>
      <c r="M50" s="100"/>
      <c r="N50" s="100"/>
      <c r="O50" s="100"/>
    </row>
    <row r="51" spans="1:15" s="2" customFormat="1" ht="15">
      <c r="A51" s="104"/>
      <c r="B51" s="101"/>
      <c r="C51" s="101"/>
      <c r="D51" s="101"/>
      <c r="E51" s="21"/>
      <c r="F51" s="30"/>
      <c r="G51" s="104"/>
      <c r="H51" s="101"/>
      <c r="I51" s="101"/>
      <c r="J51" s="101"/>
      <c r="K51" s="21"/>
      <c r="L51" s="101"/>
      <c r="M51" s="101"/>
      <c r="N51" s="101"/>
      <c r="O51" s="101"/>
    </row>
    <row r="52" spans="1:15" s="2" customFormat="1" ht="15">
      <c r="A52" s="104"/>
      <c r="B52" s="100" t="s">
        <v>21</v>
      </c>
      <c r="C52" s="100"/>
      <c r="D52" s="100"/>
      <c r="E52" s="29" t="s">
        <v>22</v>
      </c>
      <c r="F52" s="31" t="s">
        <v>23</v>
      </c>
      <c r="G52" s="104"/>
      <c r="H52" s="100" t="s">
        <v>21</v>
      </c>
      <c r="I52" s="100"/>
      <c r="J52" s="100"/>
      <c r="K52" s="29" t="s">
        <v>22</v>
      </c>
      <c r="L52" s="100" t="s">
        <v>23</v>
      </c>
      <c r="M52" s="100"/>
      <c r="N52" s="100"/>
      <c r="O52" s="100"/>
    </row>
    <row r="53" spans="1:15" s="2" customFormat="1" ht="15">
      <c r="A53" s="32"/>
      <c r="B53" s="31"/>
      <c r="C53" s="31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</row>
    <row r="54" spans="1:15" ht="18">
      <c r="A54" s="189" t="s">
        <v>52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</row>
    <row r="55" spans="1:17" s="1" customFormat="1" ht="2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89"/>
      <c r="N55" s="89"/>
      <c r="O55" s="89"/>
      <c r="P55" s="91"/>
      <c r="Q55" s="91"/>
    </row>
    <row r="56" spans="1:17" s="1" customFormat="1" ht="2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</row>
    <row r="57" spans="1:17" s="1" customFormat="1" ht="2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</row>
    <row r="58" spans="1:15" s="1" customFormat="1" ht="21">
      <c r="A58" s="7"/>
      <c r="B58" s="166" t="s">
        <v>45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8"/>
      <c r="M58" s="92"/>
      <c r="N58" s="92"/>
      <c r="O58" s="93"/>
    </row>
    <row r="59" spans="1:15" s="2" customFormat="1" ht="24" customHeight="1">
      <c r="A59" s="1"/>
      <c r="B59" s="26"/>
      <c r="C59" s="27" t="s">
        <v>1</v>
      </c>
      <c r="D59" s="28" t="s">
        <v>33</v>
      </c>
      <c r="E59" s="138" t="s">
        <v>34</v>
      </c>
      <c r="F59" s="139"/>
      <c r="G59" s="140" t="s">
        <v>35</v>
      </c>
      <c r="H59" s="141"/>
      <c r="I59" s="141"/>
      <c r="J59" s="141"/>
      <c r="K59" s="142"/>
      <c r="L59" s="16" t="s">
        <v>25</v>
      </c>
      <c r="M59" s="143"/>
      <c r="N59" s="143"/>
      <c r="O59" s="143"/>
    </row>
    <row r="60" spans="1:15" s="2" customFormat="1" ht="24" customHeight="1">
      <c r="A60" s="5"/>
      <c r="B60" s="8"/>
      <c r="C60" s="144" t="s">
        <v>2</v>
      </c>
      <c r="D60" s="145"/>
      <c r="E60" s="145"/>
      <c r="F60" s="146"/>
      <c r="G60" s="147"/>
      <c r="H60" s="147"/>
      <c r="I60" s="147"/>
      <c r="J60" s="147"/>
      <c r="K60" s="148"/>
      <c r="L60" s="1"/>
      <c r="M60" s="26"/>
      <c r="N60" s="26"/>
      <c r="O60" s="7"/>
    </row>
    <row r="61" spans="1:15" s="2" customFormat="1" ht="24" customHeight="1">
      <c r="A61" s="8"/>
      <c r="B61" s="15"/>
      <c r="C61" s="121" t="s">
        <v>3</v>
      </c>
      <c r="D61" s="122"/>
      <c r="E61" s="122"/>
      <c r="F61" s="123"/>
      <c r="G61" s="124"/>
      <c r="H61" s="124"/>
      <c r="I61" s="124"/>
      <c r="J61" s="124"/>
      <c r="K61" s="124"/>
      <c r="L61" s="125" t="s">
        <v>19</v>
      </c>
      <c r="M61" s="126"/>
      <c r="N61" s="127"/>
      <c r="O61" s="128"/>
    </row>
    <row r="62" spans="1:15" s="2" customFormat="1" ht="24" customHeight="1" thickBot="1">
      <c r="A62" s="169" t="s">
        <v>46</v>
      </c>
      <c r="B62" s="169"/>
      <c r="C62" s="169"/>
      <c r="D62" s="169"/>
      <c r="E62" s="74"/>
      <c r="F62" s="85" t="s">
        <v>49</v>
      </c>
      <c r="G62" s="41"/>
      <c r="H62" s="169" t="s">
        <v>50</v>
      </c>
      <c r="I62" s="178"/>
      <c r="J62" s="178"/>
      <c r="K62" s="178"/>
      <c r="L62" s="41"/>
      <c r="M62" s="42"/>
      <c r="N62" s="41"/>
      <c r="O62" s="75"/>
    </row>
    <row r="63" spans="1:15" s="2" customFormat="1" ht="24" customHeight="1" thickBot="1">
      <c r="A63" s="86" t="s">
        <v>47</v>
      </c>
      <c r="B63" s="173" t="s">
        <v>48</v>
      </c>
      <c r="C63" s="173"/>
      <c r="D63" s="174"/>
      <c r="E63" s="79"/>
      <c r="F63" s="88" t="s">
        <v>47</v>
      </c>
      <c r="G63" s="41"/>
      <c r="H63" s="87" t="s">
        <v>47</v>
      </c>
      <c r="I63" s="179" t="s">
        <v>48</v>
      </c>
      <c r="J63" s="173"/>
      <c r="K63" s="180"/>
      <c r="L63" s="183" t="s">
        <v>51</v>
      </c>
      <c r="M63" s="184"/>
      <c r="N63" s="184"/>
      <c r="O63" s="185"/>
    </row>
    <row r="64" spans="1:15" s="2" customFormat="1" ht="24" customHeight="1">
      <c r="A64" s="84"/>
      <c r="B64" s="175"/>
      <c r="C64" s="176"/>
      <c r="D64" s="177"/>
      <c r="E64" s="41"/>
      <c r="F64" s="84"/>
      <c r="G64" s="41"/>
      <c r="H64" s="84"/>
      <c r="I64" s="181"/>
      <c r="J64" s="182"/>
      <c r="K64" s="182"/>
      <c r="L64" s="186"/>
      <c r="M64" s="187"/>
      <c r="N64" s="187"/>
      <c r="O64" s="188"/>
    </row>
    <row r="65" spans="1:15" s="2" customFormat="1" ht="24" customHeight="1">
      <c r="A65" s="80"/>
      <c r="B65" s="149"/>
      <c r="C65" s="150"/>
      <c r="D65" s="151"/>
      <c r="E65" s="41"/>
      <c r="F65" s="80"/>
      <c r="G65" s="41"/>
      <c r="H65" s="80"/>
      <c r="I65" s="149"/>
      <c r="J65" s="150"/>
      <c r="K65" s="150"/>
      <c r="L65" s="149"/>
      <c r="M65" s="150"/>
      <c r="N65" s="150"/>
      <c r="O65" s="151"/>
    </row>
    <row r="66" spans="1:15" s="2" customFormat="1" ht="24" customHeight="1">
      <c r="A66" s="80"/>
      <c r="B66" s="149"/>
      <c r="C66" s="150"/>
      <c r="D66" s="151"/>
      <c r="E66" s="41"/>
      <c r="F66" s="80"/>
      <c r="G66" s="41"/>
      <c r="H66" s="80"/>
      <c r="I66" s="149"/>
      <c r="J66" s="150"/>
      <c r="K66" s="150"/>
      <c r="L66" s="149"/>
      <c r="M66" s="150"/>
      <c r="N66" s="150"/>
      <c r="O66" s="151"/>
    </row>
    <row r="67" spans="1:15" s="2" customFormat="1" ht="24" customHeight="1">
      <c r="A67" s="80"/>
      <c r="B67" s="149"/>
      <c r="C67" s="150"/>
      <c r="D67" s="151"/>
      <c r="E67" s="41"/>
      <c r="F67" s="80"/>
      <c r="G67" s="41"/>
      <c r="H67" s="80"/>
      <c r="I67" s="149"/>
      <c r="J67" s="150"/>
      <c r="K67" s="150"/>
      <c r="L67" s="149"/>
      <c r="M67" s="150"/>
      <c r="N67" s="150"/>
      <c r="O67" s="151"/>
    </row>
    <row r="68" spans="1:15" s="2" customFormat="1" ht="24" customHeight="1">
      <c r="A68" s="80"/>
      <c r="B68" s="149"/>
      <c r="C68" s="150"/>
      <c r="D68" s="151"/>
      <c r="E68" s="41"/>
      <c r="F68" s="80"/>
      <c r="G68" s="41"/>
      <c r="H68" s="80"/>
      <c r="I68" s="149"/>
      <c r="J68" s="150"/>
      <c r="K68" s="150"/>
      <c r="L68" s="149"/>
      <c r="M68" s="150"/>
      <c r="N68" s="150"/>
      <c r="O68" s="151"/>
    </row>
    <row r="69" spans="1:15" s="2" customFormat="1" ht="24" customHeight="1">
      <c r="A69" s="80"/>
      <c r="B69" s="149"/>
      <c r="C69" s="150"/>
      <c r="D69" s="151"/>
      <c r="E69" s="41"/>
      <c r="F69" s="80"/>
      <c r="G69" s="41"/>
      <c r="H69" s="80"/>
      <c r="I69" s="149"/>
      <c r="J69" s="150"/>
      <c r="K69" s="150"/>
      <c r="L69" s="149"/>
      <c r="M69" s="150"/>
      <c r="N69" s="150"/>
      <c r="O69" s="151"/>
    </row>
    <row r="70" spans="1:15" s="2" customFormat="1" ht="24" customHeight="1">
      <c r="A70" s="80"/>
      <c r="B70" s="149"/>
      <c r="C70" s="150"/>
      <c r="D70" s="151"/>
      <c r="E70" s="41"/>
      <c r="F70" s="80"/>
      <c r="G70" s="41"/>
      <c r="H70" s="80"/>
      <c r="I70" s="149"/>
      <c r="J70" s="150"/>
      <c r="K70" s="150"/>
      <c r="L70" s="149"/>
      <c r="M70" s="150"/>
      <c r="N70" s="150"/>
      <c r="O70" s="151"/>
    </row>
    <row r="71" spans="1:15" s="2" customFormat="1" ht="24" customHeight="1">
      <c r="A71" s="81"/>
      <c r="B71" s="170"/>
      <c r="C71" s="171"/>
      <c r="D71" s="172"/>
      <c r="E71" s="41"/>
      <c r="F71" s="81"/>
      <c r="G71" s="41"/>
      <c r="H71" s="81"/>
      <c r="I71" s="170"/>
      <c r="J71" s="171"/>
      <c r="K71" s="171"/>
      <c r="L71" s="149"/>
      <c r="M71" s="150"/>
      <c r="N71" s="150"/>
      <c r="O71" s="151"/>
    </row>
    <row r="72" spans="1:15" s="2" customFormat="1" ht="24" customHeight="1">
      <c r="A72" s="82"/>
      <c r="B72" s="158"/>
      <c r="C72" s="159"/>
      <c r="D72" s="160"/>
      <c r="E72" s="76"/>
      <c r="F72" s="82"/>
      <c r="G72" s="76"/>
      <c r="H72" s="82"/>
      <c r="I72" s="158"/>
      <c r="J72" s="159"/>
      <c r="K72" s="159"/>
      <c r="L72" s="158"/>
      <c r="M72" s="159"/>
      <c r="N72" s="159"/>
      <c r="O72" s="160"/>
    </row>
    <row r="73" spans="1:15" s="2" customFormat="1" ht="24" customHeight="1">
      <c r="A73" s="83"/>
      <c r="B73" s="158"/>
      <c r="C73" s="159"/>
      <c r="D73" s="160"/>
      <c r="E73" s="40"/>
      <c r="F73" s="83"/>
      <c r="G73" s="77"/>
      <c r="H73" s="83"/>
      <c r="I73" s="158"/>
      <c r="J73" s="159"/>
      <c r="K73" s="159"/>
      <c r="L73" s="158"/>
      <c r="M73" s="159"/>
      <c r="N73" s="159"/>
      <c r="O73" s="160"/>
    </row>
    <row r="74" spans="1:15" s="2" customFormat="1" ht="24" customHeight="1">
      <c r="A74" s="83"/>
      <c r="B74" s="155"/>
      <c r="C74" s="156"/>
      <c r="D74" s="157"/>
      <c r="E74" s="44"/>
      <c r="F74" s="83"/>
      <c r="G74" s="77"/>
      <c r="H74" s="83"/>
      <c r="I74" s="155"/>
      <c r="J74" s="156"/>
      <c r="K74" s="156"/>
      <c r="L74" s="155"/>
      <c r="M74" s="156"/>
      <c r="N74" s="156"/>
      <c r="O74" s="157"/>
    </row>
    <row r="75" spans="1:15" s="2" customFormat="1" ht="24" customHeight="1">
      <c r="A75" s="83"/>
      <c r="B75" s="158"/>
      <c r="C75" s="159"/>
      <c r="D75" s="160"/>
      <c r="E75" s="43"/>
      <c r="F75" s="83"/>
      <c r="G75" s="77"/>
      <c r="H75" s="83"/>
      <c r="I75" s="158"/>
      <c r="J75" s="159"/>
      <c r="K75" s="159"/>
      <c r="L75" s="158"/>
      <c r="M75" s="159"/>
      <c r="N75" s="159"/>
      <c r="O75" s="160"/>
    </row>
    <row r="76" spans="1:15" s="2" customFormat="1" ht="24" customHeight="1">
      <c r="A76" s="83"/>
      <c r="B76" s="155"/>
      <c r="C76" s="156"/>
      <c r="D76" s="157"/>
      <c r="E76" s="44"/>
      <c r="F76" s="83"/>
      <c r="G76" s="77"/>
      <c r="H76" s="83"/>
      <c r="I76" s="155"/>
      <c r="J76" s="156"/>
      <c r="K76" s="156"/>
      <c r="L76" s="155"/>
      <c r="M76" s="156"/>
      <c r="N76" s="156"/>
      <c r="O76" s="157"/>
    </row>
    <row r="77" spans="1:15" s="2" customFormat="1" ht="15">
      <c r="A77" s="77"/>
      <c r="B77" s="76"/>
      <c r="C77" s="76"/>
      <c r="D77" s="76"/>
      <c r="E77" s="43"/>
      <c r="F77" s="76"/>
      <c r="G77" s="77"/>
      <c r="H77" s="76"/>
      <c r="I77" s="76"/>
      <c r="J77" s="76"/>
      <c r="K77" s="43"/>
      <c r="L77" s="76"/>
      <c r="M77" s="76"/>
      <c r="N77" s="76"/>
      <c r="O77" s="76"/>
    </row>
    <row r="78" spans="1:15" s="2" customFormat="1" ht="15">
      <c r="A78" s="77"/>
      <c r="B78" s="78"/>
      <c r="C78" s="78"/>
      <c r="D78" s="78"/>
      <c r="E78" s="44"/>
      <c r="F78" s="78"/>
      <c r="G78" s="77"/>
      <c r="H78" s="78"/>
      <c r="I78" s="78"/>
      <c r="J78" s="78"/>
      <c r="K78" s="44"/>
      <c r="L78" s="78"/>
      <c r="M78" s="78"/>
      <c r="N78" s="78"/>
      <c r="O78" s="78"/>
    </row>
    <row r="79" spans="1:15" ht="14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4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4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4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4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4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4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4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4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4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14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ht="14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</sheetData>
  <sheetProtection/>
  <mergeCells count="146">
    <mergeCell ref="L72:O72"/>
    <mergeCell ref="A54:O54"/>
    <mergeCell ref="A56:Q56"/>
    <mergeCell ref="A57:Q57"/>
    <mergeCell ref="I68:K68"/>
    <mergeCell ref="I69:K69"/>
    <mergeCell ref="I70:K70"/>
    <mergeCell ref="I71:K71"/>
    <mergeCell ref="I76:K76"/>
    <mergeCell ref="L63:O63"/>
    <mergeCell ref="L64:O64"/>
    <mergeCell ref="L65:O65"/>
    <mergeCell ref="L66:O66"/>
    <mergeCell ref="L67:O67"/>
    <mergeCell ref="L68:O68"/>
    <mergeCell ref="L69:O69"/>
    <mergeCell ref="L70:O70"/>
    <mergeCell ref="L71:O71"/>
    <mergeCell ref="I72:K72"/>
    <mergeCell ref="I73:K73"/>
    <mergeCell ref="H62:K62"/>
    <mergeCell ref="I63:K63"/>
    <mergeCell ref="I64:K64"/>
    <mergeCell ref="I65:K65"/>
    <mergeCell ref="I66:K66"/>
    <mergeCell ref="I67:K67"/>
    <mergeCell ref="B72:D72"/>
    <mergeCell ref="A62:D62"/>
    <mergeCell ref="B66:D66"/>
    <mergeCell ref="B67:D67"/>
    <mergeCell ref="B68:D68"/>
    <mergeCell ref="B69:D69"/>
    <mergeCell ref="B70:D70"/>
    <mergeCell ref="B71:D71"/>
    <mergeCell ref="B63:D63"/>
    <mergeCell ref="B64:D64"/>
    <mergeCell ref="C60:F60"/>
    <mergeCell ref="G60:K60"/>
    <mergeCell ref="C61:F61"/>
    <mergeCell ref="G61:K61"/>
    <mergeCell ref="L61:M61"/>
    <mergeCell ref="N61:O61"/>
    <mergeCell ref="A16:B16"/>
    <mergeCell ref="A34:A36"/>
    <mergeCell ref="B58:L58"/>
    <mergeCell ref="E59:F59"/>
    <mergeCell ref="G59:K59"/>
    <mergeCell ref="H19:J19"/>
    <mergeCell ref="L19:O19"/>
    <mergeCell ref="B22:D22"/>
    <mergeCell ref="B23:D23"/>
    <mergeCell ref="M59:O59"/>
    <mergeCell ref="L74:O74"/>
    <mergeCell ref="B75:D75"/>
    <mergeCell ref="L75:O75"/>
    <mergeCell ref="B76:D76"/>
    <mergeCell ref="L76:O76"/>
    <mergeCell ref="B73:D73"/>
    <mergeCell ref="L73:O73"/>
    <mergeCell ref="B74:D74"/>
    <mergeCell ref="I74:K74"/>
    <mergeCell ref="I75:K75"/>
    <mergeCell ref="B65:D65"/>
    <mergeCell ref="A10:B10"/>
    <mergeCell ref="O6:O8"/>
    <mergeCell ref="N6:N7"/>
    <mergeCell ref="N9:O16"/>
    <mergeCell ref="A8:B8"/>
    <mergeCell ref="A9:B9"/>
    <mergeCell ref="A13:A14"/>
    <mergeCell ref="A11:B11"/>
    <mergeCell ref="B20:D20"/>
    <mergeCell ref="B19:D19"/>
    <mergeCell ref="H18:J18"/>
    <mergeCell ref="L18:O18"/>
    <mergeCell ref="L4:M4"/>
    <mergeCell ref="G4:K4"/>
    <mergeCell ref="A5:B5"/>
    <mergeCell ref="A6:B6"/>
    <mergeCell ref="A7:B7"/>
    <mergeCell ref="C4:F4"/>
    <mergeCell ref="A12:B12"/>
    <mergeCell ref="L22:O22"/>
    <mergeCell ref="G2:K2"/>
    <mergeCell ref="M2:O2"/>
    <mergeCell ref="B1:L1"/>
    <mergeCell ref="E2:F2"/>
    <mergeCell ref="C3:F3"/>
    <mergeCell ref="G3:K3"/>
    <mergeCell ref="H20:J20"/>
    <mergeCell ref="L20:O20"/>
    <mergeCell ref="B18:D18"/>
    <mergeCell ref="A18:A23"/>
    <mergeCell ref="G18:G23"/>
    <mergeCell ref="A17:O17"/>
    <mergeCell ref="N4:O4"/>
    <mergeCell ref="B21:D21"/>
    <mergeCell ref="H21:J21"/>
    <mergeCell ref="L21:O21"/>
    <mergeCell ref="H23:J23"/>
    <mergeCell ref="L23:O23"/>
    <mergeCell ref="H22:J22"/>
    <mergeCell ref="A30:B30"/>
    <mergeCell ref="A31:B31"/>
    <mergeCell ref="B24:L24"/>
    <mergeCell ref="E25:F25"/>
    <mergeCell ref="G25:K25"/>
    <mergeCell ref="M25:O25"/>
    <mergeCell ref="C26:F26"/>
    <mergeCell ref="G26:K26"/>
    <mergeCell ref="A15:B15"/>
    <mergeCell ref="A37:A39"/>
    <mergeCell ref="C27:F27"/>
    <mergeCell ref="G27:K27"/>
    <mergeCell ref="L27:M27"/>
    <mergeCell ref="N27:O27"/>
    <mergeCell ref="A28:B28"/>
    <mergeCell ref="A29:B29"/>
    <mergeCell ref="N29:N30"/>
    <mergeCell ref="O29:O31"/>
    <mergeCell ref="B49:D49"/>
    <mergeCell ref="A32:B32"/>
    <mergeCell ref="N32:O44"/>
    <mergeCell ref="A33:B33"/>
    <mergeCell ref="A40:A41"/>
    <mergeCell ref="A42:A43"/>
    <mergeCell ref="L51:O51"/>
    <mergeCell ref="A46:O46"/>
    <mergeCell ref="A47:A52"/>
    <mergeCell ref="B47:D47"/>
    <mergeCell ref="G47:G52"/>
    <mergeCell ref="H47:J47"/>
    <mergeCell ref="L47:O47"/>
    <mergeCell ref="B48:D48"/>
    <mergeCell ref="H48:J48"/>
    <mergeCell ref="L48:O48"/>
    <mergeCell ref="B52:D52"/>
    <mergeCell ref="H52:J52"/>
    <mergeCell ref="L52:O52"/>
    <mergeCell ref="H49:J49"/>
    <mergeCell ref="L49:O49"/>
    <mergeCell ref="B50:D50"/>
    <mergeCell ref="H50:J50"/>
    <mergeCell ref="L50:O50"/>
    <mergeCell ref="B51:D51"/>
    <mergeCell ref="H51:J51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90"/>
  <sheetViews>
    <sheetView zoomScale="80" zoomScaleNormal="80" zoomScalePageLayoutView="0" workbookViewId="0" topLeftCell="A40">
      <selection activeCell="S59" sqref="S59"/>
    </sheetView>
  </sheetViews>
  <sheetFormatPr defaultColWidth="9.140625" defaultRowHeight="15"/>
  <cols>
    <col min="1" max="1" width="7.421875" style="0" customWidth="1"/>
    <col min="3" max="3" width="10.00390625" style="0" customWidth="1"/>
    <col min="4" max="15" width="7.7109375" style="0" customWidth="1"/>
  </cols>
  <sheetData>
    <row r="1" spans="1:15" s="1" customFormat="1" ht="21">
      <c r="A1" s="7"/>
      <c r="B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6"/>
      <c r="N1" s="6"/>
      <c r="O1" s="5"/>
    </row>
    <row r="2" spans="2:15" s="1" customFormat="1" ht="21">
      <c r="B2" s="26"/>
      <c r="C2" s="27" t="s">
        <v>1</v>
      </c>
      <c r="D2" s="28" t="s">
        <v>38</v>
      </c>
      <c r="E2" s="138" t="s">
        <v>34</v>
      </c>
      <c r="F2" s="139"/>
      <c r="G2" s="140" t="s">
        <v>35</v>
      </c>
      <c r="H2" s="141"/>
      <c r="I2" s="141"/>
      <c r="J2" s="141"/>
      <c r="K2" s="142"/>
      <c r="L2" s="16" t="s">
        <v>25</v>
      </c>
      <c r="M2" s="143" t="s">
        <v>36</v>
      </c>
      <c r="N2" s="143"/>
      <c r="O2" s="143"/>
    </row>
    <row r="3" spans="1:15" s="1" customFormat="1" ht="21">
      <c r="A3" s="5"/>
      <c r="B3" s="8"/>
      <c r="C3" s="144" t="s">
        <v>2</v>
      </c>
      <c r="D3" s="145"/>
      <c r="E3" s="145"/>
      <c r="F3" s="146"/>
      <c r="G3" s="147"/>
      <c r="H3" s="147"/>
      <c r="I3" s="147"/>
      <c r="J3" s="147"/>
      <c r="K3" s="148"/>
      <c r="M3" s="26"/>
      <c r="N3" s="26"/>
      <c r="O3" s="7"/>
    </row>
    <row r="4" spans="1:15" s="1" customFormat="1" ht="21">
      <c r="A4" s="8"/>
      <c r="B4" s="15"/>
      <c r="C4" s="121" t="s">
        <v>3</v>
      </c>
      <c r="D4" s="122"/>
      <c r="E4" s="122"/>
      <c r="F4" s="123"/>
      <c r="G4" s="124"/>
      <c r="H4" s="124"/>
      <c r="I4" s="124"/>
      <c r="J4" s="124"/>
      <c r="K4" s="124"/>
      <c r="L4" s="125" t="s">
        <v>19</v>
      </c>
      <c r="M4" s="126"/>
      <c r="N4" s="127"/>
      <c r="O4" s="128"/>
    </row>
    <row r="5" spans="1:15" s="2" customFormat="1" ht="24" customHeight="1">
      <c r="A5" s="129" t="s">
        <v>4</v>
      </c>
      <c r="B5" s="129"/>
      <c r="C5" s="22" t="s">
        <v>26</v>
      </c>
      <c r="D5" s="22" t="s">
        <v>27</v>
      </c>
      <c r="E5" s="22" t="s">
        <v>32</v>
      </c>
      <c r="F5" s="22" t="s">
        <v>28</v>
      </c>
      <c r="G5" s="22" t="s">
        <v>31</v>
      </c>
      <c r="H5" s="22" t="s">
        <v>29</v>
      </c>
      <c r="I5" s="22" t="s">
        <v>30</v>
      </c>
      <c r="J5" s="22"/>
      <c r="K5" s="22"/>
      <c r="L5" s="22"/>
      <c r="M5" s="23" t="s">
        <v>16</v>
      </c>
      <c r="N5" s="24" t="s">
        <v>17</v>
      </c>
      <c r="O5" s="24" t="s">
        <v>18</v>
      </c>
    </row>
    <row r="6" spans="1:15" s="2" customFormat="1" ht="24" customHeight="1">
      <c r="A6" s="106" t="s">
        <v>5</v>
      </c>
      <c r="B6" s="106"/>
      <c r="C6" s="9">
        <v>11</v>
      </c>
      <c r="D6" s="9">
        <v>3</v>
      </c>
      <c r="E6" s="9">
        <v>2</v>
      </c>
      <c r="F6" s="9">
        <v>7</v>
      </c>
      <c r="G6" s="9">
        <v>6</v>
      </c>
      <c r="H6" s="9">
        <v>9</v>
      </c>
      <c r="I6" s="9">
        <v>3</v>
      </c>
      <c r="J6" s="9"/>
      <c r="K6" s="9"/>
      <c r="L6" s="9"/>
      <c r="M6" s="4">
        <f>SUM(C6:L6)</f>
        <v>41</v>
      </c>
      <c r="N6" s="130">
        <f>(M6+M7)/(M9+M8+M7+M6)*100</f>
        <v>97.61904761904762</v>
      </c>
      <c r="O6" s="132">
        <f>(M8+M7+M6)/(M9+M8+M7+M6+M10)*100</f>
        <v>100</v>
      </c>
    </row>
    <row r="7" spans="1:15" s="2" customFormat="1" ht="24" customHeight="1">
      <c r="A7" s="106" t="s">
        <v>6</v>
      </c>
      <c r="B7" s="106"/>
      <c r="C7" s="9">
        <v>4</v>
      </c>
      <c r="D7" s="9">
        <v>6</v>
      </c>
      <c r="E7" s="9">
        <v>9</v>
      </c>
      <c r="F7" s="9">
        <v>7</v>
      </c>
      <c r="G7" s="9">
        <v>4</v>
      </c>
      <c r="H7" s="9">
        <v>3</v>
      </c>
      <c r="I7" s="9">
        <v>8</v>
      </c>
      <c r="J7" s="9"/>
      <c r="K7" s="9"/>
      <c r="L7" s="9"/>
      <c r="M7" s="4">
        <f>SUM(C7:L7)</f>
        <v>41</v>
      </c>
      <c r="N7" s="131"/>
      <c r="O7" s="133"/>
    </row>
    <row r="8" spans="1:15" s="2" customFormat="1" ht="24" customHeight="1">
      <c r="A8" s="106" t="s">
        <v>7</v>
      </c>
      <c r="B8" s="106"/>
      <c r="C8" s="9">
        <v>0</v>
      </c>
      <c r="D8" s="9">
        <v>0</v>
      </c>
      <c r="E8" s="9">
        <v>1</v>
      </c>
      <c r="F8" s="9">
        <v>0</v>
      </c>
      <c r="G8" s="9">
        <v>1</v>
      </c>
      <c r="H8" s="9">
        <v>0</v>
      </c>
      <c r="I8" s="9">
        <v>0</v>
      </c>
      <c r="J8" s="9"/>
      <c r="K8" s="9"/>
      <c r="L8" s="9"/>
      <c r="M8" s="17">
        <f>SUM(C8:L8)</f>
        <v>2</v>
      </c>
      <c r="N8" s="14"/>
      <c r="O8" s="134"/>
    </row>
    <row r="9" spans="1:15" s="2" customFormat="1" ht="24" customHeight="1">
      <c r="A9" s="106" t="s">
        <v>8</v>
      </c>
      <c r="B9" s="106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/>
      <c r="K9" s="9"/>
      <c r="L9" s="9"/>
      <c r="M9" s="17">
        <f>SUM(C9:L9)</f>
        <v>0</v>
      </c>
      <c r="N9" s="107"/>
      <c r="O9" s="108"/>
    </row>
    <row r="10" spans="1:15" s="2" customFormat="1" ht="24" customHeight="1">
      <c r="A10" s="152" t="s">
        <v>9</v>
      </c>
      <c r="B10" s="153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/>
      <c r="K10" s="9"/>
      <c r="L10" s="9"/>
      <c r="M10" s="17">
        <f>SUM(C10:L10)</f>
        <v>0</v>
      </c>
      <c r="N10" s="107"/>
      <c r="O10" s="109"/>
    </row>
    <row r="11" spans="1:15" s="2" customFormat="1" ht="24" customHeight="1">
      <c r="A11" s="152" t="s">
        <v>39</v>
      </c>
      <c r="B11" s="153"/>
      <c r="C11" s="48">
        <f>((C6+C7+C8)/(C6+C7+C8+C9+C10))*100</f>
        <v>100</v>
      </c>
      <c r="D11" s="48">
        <f aca="true" t="shared" si="0" ref="D11:M11">((D6+D7+D8)/(D6+D7+D8+D9+D10))*100</f>
        <v>100</v>
      </c>
      <c r="E11" s="48">
        <f t="shared" si="0"/>
        <v>100</v>
      </c>
      <c r="F11" s="48">
        <f t="shared" si="0"/>
        <v>100</v>
      </c>
      <c r="G11" s="48">
        <f t="shared" si="0"/>
        <v>100</v>
      </c>
      <c r="H11" s="48">
        <f t="shared" si="0"/>
        <v>100</v>
      </c>
      <c r="I11" s="48">
        <f t="shared" si="0"/>
        <v>100</v>
      </c>
      <c r="J11" s="48" t="e">
        <f t="shared" si="0"/>
        <v>#DIV/0!</v>
      </c>
      <c r="K11" s="48" t="e">
        <f t="shared" si="0"/>
        <v>#DIV/0!</v>
      </c>
      <c r="L11" s="48" t="e">
        <f t="shared" si="0"/>
        <v>#DIV/0!</v>
      </c>
      <c r="M11" s="48">
        <f t="shared" si="0"/>
        <v>100</v>
      </c>
      <c r="N11" s="107"/>
      <c r="O11" s="109"/>
    </row>
    <row r="12" spans="1:15" s="2" customFormat="1" ht="24" customHeight="1">
      <c r="A12" s="152" t="s">
        <v>40</v>
      </c>
      <c r="B12" s="153"/>
      <c r="C12" s="48">
        <f>((C6+C7)/(C6+C7+C8+C9+C10))*100</f>
        <v>100</v>
      </c>
      <c r="D12" s="48">
        <f aca="true" t="shared" si="1" ref="D12:M12">((D6+D7)/(D6+D7+D8+D9+D10))*100</f>
        <v>100</v>
      </c>
      <c r="E12" s="48">
        <f t="shared" si="1"/>
        <v>91.66666666666666</v>
      </c>
      <c r="F12" s="48">
        <f t="shared" si="1"/>
        <v>100</v>
      </c>
      <c r="G12" s="48">
        <f t="shared" si="1"/>
        <v>90.9090909090909</v>
      </c>
      <c r="H12" s="48">
        <f t="shared" si="1"/>
        <v>100</v>
      </c>
      <c r="I12" s="48">
        <f t="shared" si="1"/>
        <v>100</v>
      </c>
      <c r="J12" s="48" t="e">
        <f t="shared" si="1"/>
        <v>#DIV/0!</v>
      </c>
      <c r="K12" s="48" t="e">
        <f t="shared" si="1"/>
        <v>#DIV/0!</v>
      </c>
      <c r="L12" s="48" t="e">
        <f t="shared" si="1"/>
        <v>#DIV/0!</v>
      </c>
      <c r="M12" s="48">
        <f t="shared" si="1"/>
        <v>97.61904761904762</v>
      </c>
      <c r="N12" s="107"/>
      <c r="O12" s="109"/>
    </row>
    <row r="13" spans="1:15" s="2" customFormat="1" ht="24" customHeight="1">
      <c r="A13" s="154" t="s">
        <v>10</v>
      </c>
      <c r="B13" s="12" t="s">
        <v>12</v>
      </c>
      <c r="C13" s="13">
        <v>12</v>
      </c>
      <c r="D13" s="13">
        <v>12</v>
      </c>
      <c r="E13" s="13">
        <v>12</v>
      </c>
      <c r="F13" s="13">
        <v>12</v>
      </c>
      <c r="G13" s="13">
        <v>12</v>
      </c>
      <c r="H13" s="13">
        <v>12</v>
      </c>
      <c r="I13" s="13">
        <v>12</v>
      </c>
      <c r="J13" s="13"/>
      <c r="K13" s="13"/>
      <c r="L13" s="13"/>
      <c r="M13" s="18">
        <f>SUM(C13:L13)</f>
        <v>84</v>
      </c>
      <c r="N13" s="107"/>
      <c r="O13" s="109"/>
    </row>
    <row r="14" spans="1:15" s="2" customFormat="1" ht="24" customHeight="1">
      <c r="A14" s="154"/>
      <c r="B14" s="3" t="s">
        <v>11</v>
      </c>
      <c r="C14" s="9">
        <v>12</v>
      </c>
      <c r="D14" s="9">
        <v>11</v>
      </c>
      <c r="E14" s="9">
        <v>11</v>
      </c>
      <c r="F14" s="9">
        <v>12</v>
      </c>
      <c r="G14" s="9">
        <v>11</v>
      </c>
      <c r="H14" s="9">
        <v>12</v>
      </c>
      <c r="I14" s="9">
        <v>11</v>
      </c>
      <c r="J14" s="9"/>
      <c r="K14" s="9"/>
      <c r="L14" s="9"/>
      <c r="M14" s="17">
        <f>SUM(C14:L14)</f>
        <v>80</v>
      </c>
      <c r="N14" s="107"/>
      <c r="O14" s="109"/>
    </row>
    <row r="15" spans="1:15" s="2" customFormat="1" ht="24" customHeight="1">
      <c r="A15" s="117" t="s">
        <v>15</v>
      </c>
      <c r="B15" s="117"/>
      <c r="C15" s="9">
        <f>C13-C14</f>
        <v>0</v>
      </c>
      <c r="D15" s="9">
        <f aca="true" t="shared" si="2" ref="D15:M15">D13-D14</f>
        <v>1</v>
      </c>
      <c r="E15" s="9">
        <f t="shared" si="2"/>
        <v>1</v>
      </c>
      <c r="F15" s="9">
        <f t="shared" si="2"/>
        <v>0</v>
      </c>
      <c r="G15" s="9">
        <f t="shared" si="2"/>
        <v>1</v>
      </c>
      <c r="H15" s="9">
        <f t="shared" si="2"/>
        <v>0</v>
      </c>
      <c r="I15" s="9">
        <f t="shared" si="2"/>
        <v>1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4</v>
      </c>
      <c r="N15" s="107"/>
      <c r="O15" s="109"/>
    </row>
    <row r="16" spans="1:15" s="2" customFormat="1" ht="27" customHeight="1">
      <c r="A16" s="161" t="s">
        <v>41</v>
      </c>
      <c r="B16" s="162"/>
      <c r="C16" s="47">
        <f>C14/C13*100%</f>
        <v>1</v>
      </c>
      <c r="D16" s="47">
        <f aca="true" t="shared" si="3" ref="D16:M16">D14/D13*100%</f>
        <v>0.9166666666666666</v>
      </c>
      <c r="E16" s="47">
        <f t="shared" si="3"/>
        <v>0.9166666666666666</v>
      </c>
      <c r="F16" s="47">
        <f t="shared" si="3"/>
        <v>1</v>
      </c>
      <c r="G16" s="47">
        <f t="shared" si="3"/>
        <v>0.9166666666666666</v>
      </c>
      <c r="H16" s="47">
        <f t="shared" si="3"/>
        <v>1</v>
      </c>
      <c r="I16" s="47">
        <f t="shared" si="3"/>
        <v>0.9166666666666666</v>
      </c>
      <c r="J16" s="47" t="e">
        <f t="shared" si="3"/>
        <v>#DIV/0!</v>
      </c>
      <c r="K16" s="47" t="e">
        <f t="shared" si="3"/>
        <v>#DIV/0!</v>
      </c>
      <c r="L16" s="47" t="e">
        <f t="shared" si="3"/>
        <v>#DIV/0!</v>
      </c>
      <c r="M16" s="47">
        <f t="shared" si="3"/>
        <v>0.9523809523809523</v>
      </c>
      <c r="N16" s="107"/>
      <c r="O16" s="109"/>
    </row>
    <row r="17" spans="1:15" s="2" customFormat="1" ht="11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03"/>
    </row>
    <row r="18" spans="1:15" s="2" customFormat="1" ht="15">
      <c r="A18" s="104" t="s">
        <v>20</v>
      </c>
      <c r="B18" s="105"/>
      <c r="C18" s="105"/>
      <c r="D18" s="105"/>
      <c r="E18" s="20"/>
      <c r="F18" s="38"/>
      <c r="G18" s="104" t="s">
        <v>24</v>
      </c>
      <c r="H18" s="105"/>
      <c r="I18" s="105"/>
      <c r="J18" s="105"/>
      <c r="K18" s="21"/>
      <c r="L18" s="105"/>
      <c r="M18" s="105"/>
      <c r="N18" s="105"/>
      <c r="O18" s="105"/>
    </row>
    <row r="19" spans="1:15" s="2" customFormat="1" ht="15">
      <c r="A19" s="104"/>
      <c r="B19" s="100" t="s">
        <v>21</v>
      </c>
      <c r="C19" s="100"/>
      <c r="D19" s="100"/>
      <c r="E19" s="36" t="s">
        <v>22</v>
      </c>
      <c r="F19" s="36" t="s">
        <v>23</v>
      </c>
      <c r="G19" s="104"/>
      <c r="H19" s="100" t="s">
        <v>21</v>
      </c>
      <c r="I19" s="100"/>
      <c r="J19" s="100"/>
      <c r="K19" s="36" t="s">
        <v>22</v>
      </c>
      <c r="L19" s="100" t="s">
        <v>23</v>
      </c>
      <c r="M19" s="100"/>
      <c r="N19" s="100"/>
      <c r="O19" s="100"/>
    </row>
    <row r="20" spans="1:15" s="2" customFormat="1" ht="15">
      <c r="A20" s="104"/>
      <c r="B20" s="101"/>
      <c r="C20" s="101"/>
      <c r="D20" s="101"/>
      <c r="E20" s="21"/>
      <c r="F20" s="35"/>
      <c r="G20" s="104"/>
      <c r="H20" s="101"/>
      <c r="I20" s="101"/>
      <c r="J20" s="101"/>
      <c r="K20" s="21"/>
      <c r="L20" s="101"/>
      <c r="M20" s="101"/>
      <c r="N20" s="101"/>
      <c r="O20" s="101"/>
    </row>
    <row r="21" spans="1:15" s="2" customFormat="1" ht="15">
      <c r="A21" s="104"/>
      <c r="B21" s="100" t="s">
        <v>21</v>
      </c>
      <c r="C21" s="100"/>
      <c r="D21" s="100"/>
      <c r="E21" s="36" t="s">
        <v>22</v>
      </c>
      <c r="F21" s="36" t="s">
        <v>23</v>
      </c>
      <c r="G21" s="104"/>
      <c r="H21" s="100" t="s">
        <v>21</v>
      </c>
      <c r="I21" s="100"/>
      <c r="J21" s="100"/>
      <c r="K21" s="36" t="s">
        <v>22</v>
      </c>
      <c r="L21" s="100" t="s">
        <v>23</v>
      </c>
      <c r="M21" s="100"/>
      <c r="N21" s="100"/>
      <c r="O21" s="100"/>
    </row>
    <row r="22" spans="1:15" s="2" customFormat="1" ht="15">
      <c r="A22" s="104"/>
      <c r="B22" s="101"/>
      <c r="C22" s="101"/>
      <c r="D22" s="101"/>
      <c r="E22" s="21"/>
      <c r="F22" s="35"/>
      <c r="G22" s="104"/>
      <c r="H22" s="101"/>
      <c r="I22" s="101"/>
      <c r="J22" s="101"/>
      <c r="K22" s="21"/>
      <c r="L22" s="101"/>
      <c r="M22" s="101"/>
      <c r="N22" s="101"/>
      <c r="O22" s="101"/>
    </row>
    <row r="23" spans="1:15" s="2" customFormat="1" ht="15">
      <c r="A23" s="104"/>
      <c r="B23" s="100" t="s">
        <v>21</v>
      </c>
      <c r="C23" s="100"/>
      <c r="D23" s="100"/>
      <c r="E23" s="36" t="s">
        <v>22</v>
      </c>
      <c r="F23" s="36" t="s">
        <v>23</v>
      </c>
      <c r="G23" s="104"/>
      <c r="H23" s="100" t="s">
        <v>21</v>
      </c>
      <c r="I23" s="100"/>
      <c r="J23" s="100"/>
      <c r="K23" s="36" t="s">
        <v>22</v>
      </c>
      <c r="L23" s="100" t="s">
        <v>23</v>
      </c>
      <c r="M23" s="100"/>
      <c r="N23" s="100"/>
      <c r="O23" s="100"/>
    </row>
    <row r="24" spans="1:15" s="1" customFormat="1" ht="21">
      <c r="A24" s="7"/>
      <c r="B24" s="135" t="s">
        <v>37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6"/>
      <c r="N24" s="6"/>
      <c r="O24" s="5"/>
    </row>
    <row r="25" spans="2:15" s="1" customFormat="1" ht="21">
      <c r="B25" s="26"/>
      <c r="C25" s="27" t="s">
        <v>1</v>
      </c>
      <c r="D25" s="28" t="s">
        <v>33</v>
      </c>
      <c r="E25" s="138" t="s">
        <v>34</v>
      </c>
      <c r="F25" s="139"/>
      <c r="G25" s="140" t="s">
        <v>35</v>
      </c>
      <c r="H25" s="141"/>
      <c r="I25" s="141"/>
      <c r="J25" s="141"/>
      <c r="K25" s="142"/>
      <c r="L25" s="16" t="s">
        <v>25</v>
      </c>
      <c r="M25" s="143"/>
      <c r="N25" s="143"/>
      <c r="O25" s="143"/>
    </row>
    <row r="26" spans="1:15" s="1" customFormat="1" ht="21">
      <c r="A26" s="5"/>
      <c r="B26" s="8"/>
      <c r="C26" s="144" t="s">
        <v>2</v>
      </c>
      <c r="D26" s="145"/>
      <c r="E26" s="145"/>
      <c r="F26" s="146"/>
      <c r="G26" s="147"/>
      <c r="H26" s="147"/>
      <c r="I26" s="147"/>
      <c r="J26" s="147"/>
      <c r="K26" s="148"/>
      <c r="M26" s="26"/>
      <c r="N26" s="26"/>
      <c r="O26" s="7"/>
    </row>
    <row r="27" spans="1:15" s="1" customFormat="1" ht="21">
      <c r="A27" s="8"/>
      <c r="B27" s="15"/>
      <c r="C27" s="121" t="s">
        <v>3</v>
      </c>
      <c r="D27" s="122"/>
      <c r="E27" s="122"/>
      <c r="F27" s="123"/>
      <c r="G27" s="124"/>
      <c r="H27" s="124"/>
      <c r="I27" s="124"/>
      <c r="J27" s="124"/>
      <c r="K27" s="124"/>
      <c r="L27" s="125" t="s">
        <v>19</v>
      </c>
      <c r="M27" s="126"/>
      <c r="N27" s="127"/>
      <c r="O27" s="128"/>
    </row>
    <row r="28" spans="1:15" s="2" customFormat="1" ht="24" customHeight="1">
      <c r="A28" s="129" t="s">
        <v>4</v>
      </c>
      <c r="B28" s="129"/>
      <c r="C28" s="22" t="s">
        <v>26</v>
      </c>
      <c r="D28" s="22" t="s">
        <v>27</v>
      </c>
      <c r="E28" s="22" t="s">
        <v>32</v>
      </c>
      <c r="F28" s="22" t="s">
        <v>28</v>
      </c>
      <c r="G28" s="22" t="s">
        <v>31</v>
      </c>
      <c r="H28" s="22" t="s">
        <v>29</v>
      </c>
      <c r="I28" s="22" t="s">
        <v>30</v>
      </c>
      <c r="J28" s="22"/>
      <c r="K28" s="22"/>
      <c r="L28" s="22"/>
      <c r="M28" s="23" t="s">
        <v>16</v>
      </c>
      <c r="N28" s="24" t="s">
        <v>17</v>
      </c>
      <c r="O28" s="24" t="s">
        <v>18</v>
      </c>
    </row>
    <row r="29" spans="1:15" s="2" customFormat="1" ht="24" customHeight="1">
      <c r="A29" s="106" t="s">
        <v>5</v>
      </c>
      <c r="B29" s="106"/>
      <c r="C29" s="9">
        <v>5</v>
      </c>
      <c r="D29" s="9">
        <v>6</v>
      </c>
      <c r="E29" s="9">
        <v>4</v>
      </c>
      <c r="F29" s="9">
        <v>5</v>
      </c>
      <c r="G29" s="9">
        <v>4</v>
      </c>
      <c r="H29" s="9">
        <v>9</v>
      </c>
      <c r="I29" s="9">
        <v>3</v>
      </c>
      <c r="J29" s="9"/>
      <c r="K29" s="9"/>
      <c r="L29" s="9"/>
      <c r="M29" s="4">
        <f>SUM(C29:L29)</f>
        <v>36</v>
      </c>
      <c r="N29" s="130">
        <f>(M29+M30)/(M32+M31+M30+M29)*100</f>
        <v>94.25287356321839</v>
      </c>
      <c r="O29" s="132">
        <f>(M31+M30+M29)/(M32+M31+M30+M29+M33)*100</f>
        <v>98.85057471264368</v>
      </c>
    </row>
    <row r="30" spans="1:15" s="2" customFormat="1" ht="24" customHeight="1">
      <c r="A30" s="106" t="s">
        <v>6</v>
      </c>
      <c r="B30" s="106"/>
      <c r="C30" s="9">
        <v>10</v>
      </c>
      <c r="D30" s="9">
        <v>3</v>
      </c>
      <c r="E30" s="9">
        <v>8</v>
      </c>
      <c r="F30" s="9">
        <v>9</v>
      </c>
      <c r="G30" s="9">
        <v>7</v>
      </c>
      <c r="H30" s="9">
        <v>3</v>
      </c>
      <c r="I30" s="9">
        <v>6</v>
      </c>
      <c r="J30" s="9"/>
      <c r="K30" s="9"/>
      <c r="L30" s="9"/>
      <c r="M30" s="4">
        <f>SUM(C30:L30)</f>
        <v>46</v>
      </c>
      <c r="N30" s="131"/>
      <c r="O30" s="133"/>
    </row>
    <row r="31" spans="1:15" s="2" customFormat="1" ht="24" customHeight="1">
      <c r="A31" s="106" t="s">
        <v>7</v>
      </c>
      <c r="B31" s="106"/>
      <c r="C31" s="9">
        <v>2</v>
      </c>
      <c r="D31" s="9"/>
      <c r="E31" s="9"/>
      <c r="F31" s="9"/>
      <c r="G31" s="9"/>
      <c r="H31" s="9"/>
      <c r="I31" s="9">
        <v>2</v>
      </c>
      <c r="J31" s="9"/>
      <c r="K31" s="9"/>
      <c r="L31" s="9"/>
      <c r="M31" s="17">
        <f>SUM(C31:L31)</f>
        <v>4</v>
      </c>
      <c r="N31" s="14"/>
      <c r="O31" s="134"/>
    </row>
    <row r="32" spans="1:15" s="2" customFormat="1" ht="24" customHeight="1">
      <c r="A32" s="106" t="s">
        <v>8</v>
      </c>
      <c r="B32" s="106"/>
      <c r="C32" s="9">
        <v>1</v>
      </c>
      <c r="D32" s="9"/>
      <c r="E32" s="9"/>
      <c r="F32" s="9"/>
      <c r="G32" s="9"/>
      <c r="H32" s="9"/>
      <c r="I32" s="9"/>
      <c r="J32" s="9"/>
      <c r="K32" s="9"/>
      <c r="L32" s="9"/>
      <c r="M32" s="17">
        <f>SUM(C32:L32)</f>
        <v>1</v>
      </c>
      <c r="N32" s="107"/>
      <c r="O32" s="108"/>
    </row>
    <row r="33" spans="1:15" s="2" customFormat="1" ht="24" customHeight="1" thickBot="1">
      <c r="A33" s="112" t="s">
        <v>9</v>
      </c>
      <c r="B33" s="113"/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50">
        <f>SUM(C33:L33)</f>
        <v>0</v>
      </c>
      <c r="N33" s="107"/>
      <c r="O33" s="109"/>
    </row>
    <row r="34" spans="1:15" s="2" customFormat="1" ht="24" customHeight="1">
      <c r="A34" s="163" t="s">
        <v>39</v>
      </c>
      <c r="B34" s="51" t="s">
        <v>34</v>
      </c>
      <c r="C34" s="52">
        <f>C11</f>
        <v>100</v>
      </c>
      <c r="D34" s="53">
        <f aca="true" t="shared" si="4" ref="D34:M34">D11</f>
        <v>100</v>
      </c>
      <c r="E34" s="53">
        <f t="shared" si="4"/>
        <v>100</v>
      </c>
      <c r="F34" s="53">
        <f t="shared" si="4"/>
        <v>100</v>
      </c>
      <c r="G34" s="53">
        <f t="shared" si="4"/>
        <v>100</v>
      </c>
      <c r="H34" s="53">
        <f t="shared" si="4"/>
        <v>100</v>
      </c>
      <c r="I34" s="53">
        <f t="shared" si="4"/>
        <v>100</v>
      </c>
      <c r="J34" s="53" t="e">
        <f t="shared" si="4"/>
        <v>#DIV/0!</v>
      </c>
      <c r="K34" s="53" t="e">
        <f t="shared" si="4"/>
        <v>#DIV/0!</v>
      </c>
      <c r="L34" s="53" t="e">
        <f t="shared" si="4"/>
        <v>#DIV/0!</v>
      </c>
      <c r="M34" s="54">
        <f t="shared" si="4"/>
        <v>100</v>
      </c>
      <c r="N34" s="109"/>
      <c r="O34" s="109"/>
    </row>
    <row r="35" spans="1:15" s="2" customFormat="1" ht="24" customHeight="1">
      <c r="A35" s="164"/>
      <c r="B35" s="55" t="s">
        <v>43</v>
      </c>
      <c r="C35" s="56">
        <f aca="true" t="shared" si="5" ref="C35:M35">((C29+C30+C31)/(C29+C30+C31+C32+C33))*100</f>
        <v>94.44444444444444</v>
      </c>
      <c r="D35" s="57">
        <f t="shared" si="5"/>
        <v>100</v>
      </c>
      <c r="E35" s="57">
        <f t="shared" si="5"/>
        <v>100</v>
      </c>
      <c r="F35" s="57">
        <f t="shared" si="5"/>
        <v>100</v>
      </c>
      <c r="G35" s="57">
        <f t="shared" si="5"/>
        <v>100</v>
      </c>
      <c r="H35" s="57">
        <f t="shared" si="5"/>
        <v>100</v>
      </c>
      <c r="I35" s="57">
        <f t="shared" si="5"/>
        <v>100</v>
      </c>
      <c r="J35" s="57" t="e">
        <f t="shared" si="5"/>
        <v>#DIV/0!</v>
      </c>
      <c r="K35" s="57" t="e">
        <f t="shared" si="5"/>
        <v>#DIV/0!</v>
      </c>
      <c r="L35" s="57" t="e">
        <f t="shared" si="5"/>
        <v>#DIV/0!</v>
      </c>
      <c r="M35" s="58">
        <f t="shared" si="5"/>
        <v>98.85057471264368</v>
      </c>
      <c r="N35" s="109"/>
      <c r="O35" s="109"/>
    </row>
    <row r="36" spans="1:15" s="2" customFormat="1" ht="24" customHeight="1" thickBot="1">
      <c r="A36" s="165"/>
      <c r="B36" s="62" t="s">
        <v>44</v>
      </c>
      <c r="C36" s="63">
        <f>AVERAGE(C34:C35)</f>
        <v>97.22222222222223</v>
      </c>
      <c r="D36" s="64">
        <f aca="true" t="shared" si="6" ref="D36:M36">AVERAGE(D34:D35)</f>
        <v>100</v>
      </c>
      <c r="E36" s="64">
        <f t="shared" si="6"/>
        <v>100</v>
      </c>
      <c r="F36" s="64">
        <f t="shared" si="6"/>
        <v>100</v>
      </c>
      <c r="G36" s="64">
        <f t="shared" si="6"/>
        <v>100</v>
      </c>
      <c r="H36" s="64">
        <f t="shared" si="6"/>
        <v>100</v>
      </c>
      <c r="I36" s="64">
        <f t="shared" si="6"/>
        <v>100</v>
      </c>
      <c r="J36" s="64" t="e">
        <f t="shared" si="6"/>
        <v>#DIV/0!</v>
      </c>
      <c r="K36" s="64" t="e">
        <f t="shared" si="6"/>
        <v>#DIV/0!</v>
      </c>
      <c r="L36" s="64" t="e">
        <f t="shared" si="6"/>
        <v>#DIV/0!</v>
      </c>
      <c r="M36" s="65">
        <f t="shared" si="6"/>
        <v>99.42528735632183</v>
      </c>
      <c r="N36" s="109"/>
      <c r="O36" s="109"/>
    </row>
    <row r="37" spans="1:15" s="2" customFormat="1" ht="24" customHeight="1">
      <c r="A37" s="118" t="s">
        <v>42</v>
      </c>
      <c r="B37" s="67" t="s">
        <v>34</v>
      </c>
      <c r="C37" s="71">
        <f>C12</f>
        <v>100</v>
      </c>
      <c r="D37" s="71">
        <f aca="true" t="shared" si="7" ref="D37:M37">D12</f>
        <v>100</v>
      </c>
      <c r="E37" s="71">
        <f t="shared" si="7"/>
        <v>91.66666666666666</v>
      </c>
      <c r="F37" s="71">
        <f t="shared" si="7"/>
        <v>100</v>
      </c>
      <c r="G37" s="71">
        <f t="shared" si="7"/>
        <v>90.9090909090909</v>
      </c>
      <c r="H37" s="71">
        <f t="shared" si="7"/>
        <v>100</v>
      </c>
      <c r="I37" s="71">
        <f t="shared" si="7"/>
        <v>100</v>
      </c>
      <c r="J37" s="71" t="e">
        <f t="shared" si="7"/>
        <v>#DIV/0!</v>
      </c>
      <c r="K37" s="71" t="e">
        <f t="shared" si="7"/>
        <v>#DIV/0!</v>
      </c>
      <c r="L37" s="71" t="e">
        <f t="shared" si="7"/>
        <v>#DIV/0!</v>
      </c>
      <c r="M37" s="71">
        <f t="shared" si="7"/>
        <v>97.61904761904762</v>
      </c>
      <c r="N37" s="109"/>
      <c r="O37" s="109"/>
    </row>
    <row r="38" spans="1:15" s="2" customFormat="1" ht="24" customHeight="1">
      <c r="A38" s="119"/>
      <c r="B38" s="68" t="s">
        <v>43</v>
      </c>
      <c r="C38" s="70">
        <f aca="true" t="shared" si="8" ref="C38:M38">((C29+C30)/(C29+C30+C31+C32+C33))*100</f>
        <v>83.33333333333334</v>
      </c>
      <c r="D38" s="70">
        <f t="shared" si="8"/>
        <v>100</v>
      </c>
      <c r="E38" s="70">
        <f t="shared" si="8"/>
        <v>100</v>
      </c>
      <c r="F38" s="70">
        <f t="shared" si="8"/>
        <v>100</v>
      </c>
      <c r="G38" s="70">
        <f t="shared" si="8"/>
        <v>100</v>
      </c>
      <c r="H38" s="70">
        <f t="shared" si="8"/>
        <v>100</v>
      </c>
      <c r="I38" s="70">
        <f t="shared" si="8"/>
        <v>81.81818181818183</v>
      </c>
      <c r="J38" s="70" t="e">
        <f t="shared" si="8"/>
        <v>#DIV/0!</v>
      </c>
      <c r="K38" s="70" t="e">
        <f t="shared" si="8"/>
        <v>#DIV/0!</v>
      </c>
      <c r="L38" s="70" t="e">
        <f t="shared" si="8"/>
        <v>#DIV/0!</v>
      </c>
      <c r="M38" s="70">
        <f t="shared" si="8"/>
        <v>94.25287356321839</v>
      </c>
      <c r="N38" s="109"/>
      <c r="O38" s="109"/>
    </row>
    <row r="39" spans="1:15" s="2" customFormat="1" ht="24" customHeight="1" thickBot="1">
      <c r="A39" s="120"/>
      <c r="B39" s="69" t="s">
        <v>44</v>
      </c>
      <c r="C39" s="66">
        <f>AVERAGE(C37:C38)</f>
        <v>91.66666666666667</v>
      </c>
      <c r="D39" s="66">
        <f aca="true" t="shared" si="9" ref="D39:M39">AVERAGE(D37:D38)</f>
        <v>100</v>
      </c>
      <c r="E39" s="66">
        <f t="shared" si="9"/>
        <v>95.83333333333333</v>
      </c>
      <c r="F39" s="66">
        <f t="shared" si="9"/>
        <v>100</v>
      </c>
      <c r="G39" s="66">
        <f t="shared" si="9"/>
        <v>95.45454545454545</v>
      </c>
      <c r="H39" s="66">
        <f t="shared" si="9"/>
        <v>100</v>
      </c>
      <c r="I39" s="66">
        <f t="shared" si="9"/>
        <v>90.9090909090909</v>
      </c>
      <c r="J39" s="66" t="e">
        <f t="shared" si="9"/>
        <v>#DIV/0!</v>
      </c>
      <c r="K39" s="66" t="e">
        <f t="shared" si="9"/>
        <v>#DIV/0!</v>
      </c>
      <c r="L39" s="66" t="e">
        <f t="shared" si="9"/>
        <v>#DIV/0!</v>
      </c>
      <c r="M39" s="66">
        <f t="shared" si="9"/>
        <v>95.93596059113301</v>
      </c>
      <c r="N39" s="109"/>
      <c r="O39" s="109"/>
    </row>
    <row r="40" spans="1:15" s="2" customFormat="1" ht="24" customHeight="1">
      <c r="A40" s="114" t="s">
        <v>13</v>
      </c>
      <c r="B40" s="59" t="s">
        <v>12</v>
      </c>
      <c r="C40" s="60">
        <v>1</v>
      </c>
      <c r="D40" s="60">
        <v>1</v>
      </c>
      <c r="E40" s="60">
        <v>1</v>
      </c>
      <c r="F40" s="60">
        <v>1</v>
      </c>
      <c r="G40" s="60">
        <v>1</v>
      </c>
      <c r="H40" s="60">
        <v>1</v>
      </c>
      <c r="I40" s="60">
        <v>1</v>
      </c>
      <c r="J40" s="60"/>
      <c r="K40" s="60"/>
      <c r="L40" s="60"/>
      <c r="M40" s="61">
        <f>SUM(C40:L40)</f>
        <v>7</v>
      </c>
      <c r="N40" s="107"/>
      <c r="O40" s="109"/>
    </row>
    <row r="41" spans="1:15" s="2" customFormat="1" ht="24" customHeight="1">
      <c r="A41" s="115"/>
      <c r="B41" s="10" t="s">
        <v>11</v>
      </c>
      <c r="C41" s="11">
        <v>1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/>
      <c r="K41" s="11"/>
      <c r="L41" s="11"/>
      <c r="M41" s="19">
        <f>SUM(C41:L41)</f>
        <v>7</v>
      </c>
      <c r="N41" s="107"/>
      <c r="O41" s="109"/>
    </row>
    <row r="42" spans="1:15" s="2" customFormat="1" ht="24" customHeight="1">
      <c r="A42" s="116" t="s">
        <v>14</v>
      </c>
      <c r="B42" s="46" t="s">
        <v>12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>
        <f>SUM(C42:L42)</f>
        <v>0</v>
      </c>
      <c r="N42" s="107"/>
      <c r="O42" s="109"/>
    </row>
    <row r="43" spans="1:15" s="2" customFormat="1" ht="24" customHeight="1">
      <c r="A43" s="116"/>
      <c r="B43" s="46" t="s">
        <v>11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>
        <f>SUM(C43:L43)</f>
        <v>0</v>
      </c>
      <c r="N43" s="107"/>
      <c r="O43" s="109"/>
    </row>
    <row r="44" spans="14:15" s="2" customFormat="1" ht="24" customHeight="1">
      <c r="N44" s="110"/>
      <c r="O44" s="111"/>
    </row>
    <row r="45" spans="14:15" s="2" customFormat="1" ht="24" customHeight="1">
      <c r="N45" s="39"/>
      <c r="O45" s="39"/>
    </row>
    <row r="46" spans="1:15" s="2" customFormat="1" ht="11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3"/>
    </row>
    <row r="47" spans="1:15" s="2" customFormat="1" ht="15">
      <c r="A47" s="104" t="s">
        <v>20</v>
      </c>
      <c r="B47" s="105"/>
      <c r="C47" s="105"/>
      <c r="D47" s="105"/>
      <c r="E47" s="20"/>
      <c r="F47" s="38"/>
      <c r="G47" s="104" t="s">
        <v>24</v>
      </c>
      <c r="H47" s="105"/>
      <c r="I47" s="105"/>
      <c r="J47" s="105"/>
      <c r="K47" s="21"/>
      <c r="L47" s="105"/>
      <c r="M47" s="105"/>
      <c r="N47" s="105"/>
      <c r="O47" s="105"/>
    </row>
    <row r="48" spans="1:15" s="2" customFormat="1" ht="15">
      <c r="A48" s="104"/>
      <c r="B48" s="100" t="s">
        <v>21</v>
      </c>
      <c r="C48" s="100"/>
      <c r="D48" s="100"/>
      <c r="E48" s="36" t="s">
        <v>22</v>
      </c>
      <c r="F48" s="36" t="s">
        <v>23</v>
      </c>
      <c r="G48" s="104"/>
      <c r="H48" s="100" t="s">
        <v>21</v>
      </c>
      <c r="I48" s="100"/>
      <c r="J48" s="100"/>
      <c r="K48" s="36" t="s">
        <v>22</v>
      </c>
      <c r="L48" s="100" t="s">
        <v>23</v>
      </c>
      <c r="M48" s="100"/>
      <c r="N48" s="100"/>
      <c r="O48" s="100"/>
    </row>
    <row r="49" spans="1:15" s="2" customFormat="1" ht="15">
      <c r="A49" s="104"/>
      <c r="B49" s="101"/>
      <c r="C49" s="101"/>
      <c r="D49" s="101"/>
      <c r="E49" s="21"/>
      <c r="F49" s="35"/>
      <c r="G49" s="104"/>
      <c r="H49" s="101"/>
      <c r="I49" s="101"/>
      <c r="J49" s="101"/>
      <c r="K49" s="21"/>
      <c r="L49" s="101"/>
      <c r="M49" s="101"/>
      <c r="N49" s="101"/>
      <c r="O49" s="101"/>
    </row>
    <row r="50" spans="1:15" s="2" customFormat="1" ht="15">
      <c r="A50" s="104"/>
      <c r="B50" s="100" t="s">
        <v>21</v>
      </c>
      <c r="C50" s="100"/>
      <c r="D50" s="100"/>
      <c r="E50" s="36" t="s">
        <v>22</v>
      </c>
      <c r="F50" s="36" t="s">
        <v>23</v>
      </c>
      <c r="G50" s="104"/>
      <c r="H50" s="100" t="s">
        <v>21</v>
      </c>
      <c r="I50" s="100"/>
      <c r="J50" s="100"/>
      <c r="K50" s="36" t="s">
        <v>22</v>
      </c>
      <c r="L50" s="100" t="s">
        <v>23</v>
      </c>
      <c r="M50" s="100"/>
      <c r="N50" s="100"/>
      <c r="O50" s="100"/>
    </row>
    <row r="51" spans="1:15" s="2" customFormat="1" ht="15">
      <c r="A51" s="104"/>
      <c r="B51" s="101"/>
      <c r="C51" s="101"/>
      <c r="D51" s="101"/>
      <c r="E51" s="21"/>
      <c r="F51" s="35"/>
      <c r="G51" s="104"/>
      <c r="H51" s="101"/>
      <c r="I51" s="101"/>
      <c r="J51" s="101"/>
      <c r="K51" s="21"/>
      <c r="L51" s="101"/>
      <c r="M51" s="101"/>
      <c r="N51" s="101"/>
      <c r="O51" s="101"/>
    </row>
    <row r="52" spans="1:15" s="2" customFormat="1" ht="15">
      <c r="A52" s="104"/>
      <c r="B52" s="100" t="s">
        <v>21</v>
      </c>
      <c r="C52" s="100"/>
      <c r="D52" s="100"/>
      <c r="E52" s="36" t="s">
        <v>22</v>
      </c>
      <c r="F52" s="36" t="s">
        <v>23</v>
      </c>
      <c r="G52" s="104"/>
      <c r="H52" s="100" t="s">
        <v>21</v>
      </c>
      <c r="I52" s="100"/>
      <c r="J52" s="100"/>
      <c r="K52" s="36" t="s">
        <v>22</v>
      </c>
      <c r="L52" s="100" t="s">
        <v>23</v>
      </c>
      <c r="M52" s="100"/>
      <c r="N52" s="100"/>
      <c r="O52" s="100"/>
    </row>
    <row r="53" spans="1:15" s="2" customFormat="1" ht="15">
      <c r="A53" s="37"/>
      <c r="B53" s="36"/>
      <c r="C53" s="36"/>
      <c r="D53" s="36"/>
      <c r="E53" s="36"/>
      <c r="F53" s="36"/>
      <c r="G53" s="37"/>
      <c r="H53" s="36"/>
      <c r="I53" s="36"/>
      <c r="J53" s="36"/>
      <c r="K53" s="36"/>
      <c r="L53" s="36"/>
      <c r="M53" s="36"/>
      <c r="N53" s="36"/>
      <c r="O53" s="36"/>
    </row>
    <row r="54" spans="1:15" ht="18">
      <c r="A54" s="189" t="s">
        <v>52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</row>
    <row r="55" spans="1:17" s="1" customFormat="1" ht="2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89"/>
      <c r="N55" s="89"/>
      <c r="O55" s="89"/>
      <c r="P55" s="91"/>
      <c r="Q55" s="91"/>
    </row>
    <row r="56" spans="1:17" s="1" customFormat="1" ht="2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</row>
    <row r="57" spans="1:17" s="1" customFormat="1" ht="2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</row>
    <row r="58" spans="1:15" s="1" customFormat="1" ht="21">
      <c r="A58" s="7"/>
      <c r="B58" s="166" t="s">
        <v>45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8"/>
      <c r="M58" s="92"/>
      <c r="N58" s="92"/>
      <c r="O58" s="93"/>
    </row>
    <row r="59" spans="1:15" s="2" customFormat="1" ht="24" customHeight="1">
      <c r="A59" s="1"/>
      <c r="B59" s="26"/>
      <c r="C59" s="27" t="s">
        <v>1</v>
      </c>
      <c r="D59" s="28" t="s">
        <v>33</v>
      </c>
      <c r="E59" s="138" t="s">
        <v>34</v>
      </c>
      <c r="F59" s="139"/>
      <c r="G59" s="140" t="s">
        <v>35</v>
      </c>
      <c r="H59" s="141"/>
      <c r="I59" s="141"/>
      <c r="J59" s="141"/>
      <c r="K59" s="142"/>
      <c r="L59" s="16" t="s">
        <v>25</v>
      </c>
      <c r="M59" s="143"/>
      <c r="N59" s="143"/>
      <c r="O59" s="143"/>
    </row>
    <row r="60" spans="1:15" s="2" customFormat="1" ht="24" customHeight="1">
      <c r="A60" s="5"/>
      <c r="B60" s="8"/>
      <c r="C60" s="144" t="s">
        <v>2</v>
      </c>
      <c r="D60" s="145"/>
      <c r="E60" s="145"/>
      <c r="F60" s="146"/>
      <c r="G60" s="147"/>
      <c r="H60" s="147"/>
      <c r="I60" s="147"/>
      <c r="J60" s="147"/>
      <c r="K60" s="148"/>
      <c r="L60" s="1"/>
      <c r="M60" s="26"/>
      <c r="N60" s="26"/>
      <c r="O60" s="7"/>
    </row>
    <row r="61" spans="1:15" s="2" customFormat="1" ht="24" customHeight="1">
      <c r="A61" s="8"/>
      <c r="B61" s="15"/>
      <c r="C61" s="121" t="s">
        <v>3</v>
      </c>
      <c r="D61" s="122"/>
      <c r="E61" s="122"/>
      <c r="F61" s="123"/>
      <c r="G61" s="124"/>
      <c r="H61" s="124"/>
      <c r="I61" s="124"/>
      <c r="J61" s="124"/>
      <c r="K61" s="124"/>
      <c r="L61" s="125" t="s">
        <v>19</v>
      </c>
      <c r="M61" s="126"/>
      <c r="N61" s="127"/>
      <c r="O61" s="128"/>
    </row>
    <row r="62" spans="1:15" s="2" customFormat="1" ht="24" customHeight="1" thickBot="1">
      <c r="A62" s="169" t="s">
        <v>46</v>
      </c>
      <c r="B62" s="169"/>
      <c r="C62" s="169"/>
      <c r="D62" s="169"/>
      <c r="E62" s="74"/>
      <c r="F62" s="85" t="s">
        <v>49</v>
      </c>
      <c r="G62" s="41"/>
      <c r="H62" s="169" t="s">
        <v>50</v>
      </c>
      <c r="I62" s="178"/>
      <c r="J62" s="178"/>
      <c r="K62" s="178"/>
      <c r="L62" s="41"/>
      <c r="M62" s="42"/>
      <c r="N62" s="41"/>
      <c r="O62" s="75"/>
    </row>
    <row r="63" spans="1:15" s="2" customFormat="1" ht="24" customHeight="1" thickBot="1">
      <c r="A63" s="86" t="s">
        <v>47</v>
      </c>
      <c r="B63" s="173" t="s">
        <v>48</v>
      </c>
      <c r="C63" s="173"/>
      <c r="D63" s="174"/>
      <c r="E63" s="79"/>
      <c r="F63" s="88" t="s">
        <v>47</v>
      </c>
      <c r="G63" s="41"/>
      <c r="H63" s="87" t="s">
        <v>47</v>
      </c>
      <c r="I63" s="179" t="s">
        <v>48</v>
      </c>
      <c r="J63" s="173"/>
      <c r="K63" s="180"/>
      <c r="L63" s="183" t="s">
        <v>51</v>
      </c>
      <c r="M63" s="184"/>
      <c r="N63" s="184"/>
      <c r="O63" s="185"/>
    </row>
    <row r="64" spans="1:15" s="2" customFormat="1" ht="24" customHeight="1">
      <c r="A64" s="84"/>
      <c r="B64" s="175"/>
      <c r="C64" s="176"/>
      <c r="D64" s="177"/>
      <c r="E64" s="41"/>
      <c r="F64" s="84"/>
      <c r="G64" s="41"/>
      <c r="H64" s="84"/>
      <c r="I64" s="181"/>
      <c r="J64" s="182"/>
      <c r="K64" s="182"/>
      <c r="L64" s="186"/>
      <c r="M64" s="187"/>
      <c r="N64" s="187"/>
      <c r="O64" s="188"/>
    </row>
    <row r="65" spans="1:15" s="2" customFormat="1" ht="24" customHeight="1">
      <c r="A65" s="80"/>
      <c r="B65" s="149"/>
      <c r="C65" s="150"/>
      <c r="D65" s="151"/>
      <c r="E65" s="41"/>
      <c r="F65" s="80"/>
      <c r="G65" s="41"/>
      <c r="H65" s="80"/>
      <c r="I65" s="149"/>
      <c r="J65" s="150"/>
      <c r="K65" s="150"/>
      <c r="L65" s="149"/>
      <c r="M65" s="150"/>
      <c r="N65" s="150"/>
      <c r="O65" s="151"/>
    </row>
    <row r="66" spans="1:15" s="2" customFormat="1" ht="24" customHeight="1">
      <c r="A66" s="80"/>
      <c r="B66" s="149"/>
      <c r="C66" s="150"/>
      <c r="D66" s="151"/>
      <c r="E66" s="41"/>
      <c r="F66" s="80"/>
      <c r="G66" s="41"/>
      <c r="H66" s="80"/>
      <c r="I66" s="149"/>
      <c r="J66" s="150"/>
      <c r="K66" s="150"/>
      <c r="L66" s="149"/>
      <c r="M66" s="150"/>
      <c r="N66" s="150"/>
      <c r="O66" s="151"/>
    </row>
    <row r="67" spans="1:15" s="2" customFormat="1" ht="24" customHeight="1">
      <c r="A67" s="80"/>
      <c r="B67" s="149"/>
      <c r="C67" s="150"/>
      <c r="D67" s="151"/>
      <c r="E67" s="41"/>
      <c r="F67" s="80"/>
      <c r="G67" s="41"/>
      <c r="H67" s="80"/>
      <c r="I67" s="149"/>
      <c r="J67" s="150"/>
      <c r="K67" s="150"/>
      <c r="L67" s="149"/>
      <c r="M67" s="150"/>
      <c r="N67" s="150"/>
      <c r="O67" s="151"/>
    </row>
    <row r="68" spans="1:15" s="2" customFormat="1" ht="24" customHeight="1">
      <c r="A68" s="80"/>
      <c r="B68" s="149"/>
      <c r="C68" s="150"/>
      <c r="D68" s="151"/>
      <c r="E68" s="41"/>
      <c r="F68" s="80"/>
      <c r="G68" s="41"/>
      <c r="H68" s="80"/>
      <c r="I68" s="149"/>
      <c r="J68" s="150"/>
      <c r="K68" s="150"/>
      <c r="L68" s="149"/>
      <c r="M68" s="150"/>
      <c r="N68" s="150"/>
      <c r="O68" s="151"/>
    </row>
    <row r="69" spans="1:15" s="2" customFormat="1" ht="24" customHeight="1">
      <c r="A69" s="80"/>
      <c r="B69" s="149"/>
      <c r="C69" s="150"/>
      <c r="D69" s="151"/>
      <c r="E69" s="41"/>
      <c r="F69" s="80"/>
      <c r="G69" s="41"/>
      <c r="H69" s="80"/>
      <c r="I69" s="149"/>
      <c r="J69" s="150"/>
      <c r="K69" s="150"/>
      <c r="L69" s="149"/>
      <c r="M69" s="150"/>
      <c r="N69" s="150"/>
      <c r="O69" s="151"/>
    </row>
    <row r="70" spans="1:15" s="2" customFormat="1" ht="24" customHeight="1">
      <c r="A70" s="80"/>
      <c r="B70" s="149"/>
      <c r="C70" s="150"/>
      <c r="D70" s="151"/>
      <c r="E70" s="41"/>
      <c r="F70" s="80"/>
      <c r="G70" s="41"/>
      <c r="H70" s="80"/>
      <c r="I70" s="149"/>
      <c r="J70" s="150"/>
      <c r="K70" s="150"/>
      <c r="L70" s="149"/>
      <c r="M70" s="150"/>
      <c r="N70" s="150"/>
      <c r="O70" s="151"/>
    </row>
    <row r="71" spans="1:15" s="2" customFormat="1" ht="24" customHeight="1">
      <c r="A71" s="81"/>
      <c r="B71" s="170"/>
      <c r="C71" s="171"/>
      <c r="D71" s="172"/>
      <c r="E71" s="41"/>
      <c r="F71" s="81"/>
      <c r="G71" s="41"/>
      <c r="H71" s="81"/>
      <c r="I71" s="170"/>
      <c r="J71" s="171"/>
      <c r="K71" s="171"/>
      <c r="L71" s="149"/>
      <c r="M71" s="150"/>
      <c r="N71" s="150"/>
      <c r="O71" s="151"/>
    </row>
    <row r="72" spans="1:15" s="2" customFormat="1" ht="24" customHeight="1">
      <c r="A72" s="82"/>
      <c r="B72" s="158"/>
      <c r="C72" s="159"/>
      <c r="D72" s="160"/>
      <c r="E72" s="76"/>
      <c r="F72" s="82"/>
      <c r="G72" s="76"/>
      <c r="H72" s="82"/>
      <c r="I72" s="158"/>
      <c r="J72" s="159"/>
      <c r="K72" s="159"/>
      <c r="L72" s="158"/>
      <c r="M72" s="159"/>
      <c r="N72" s="159"/>
      <c r="O72" s="160"/>
    </row>
    <row r="73" spans="1:15" s="2" customFormat="1" ht="24" customHeight="1">
      <c r="A73" s="83"/>
      <c r="B73" s="158"/>
      <c r="C73" s="159"/>
      <c r="D73" s="160"/>
      <c r="E73" s="40"/>
      <c r="F73" s="83"/>
      <c r="G73" s="77"/>
      <c r="H73" s="83"/>
      <c r="I73" s="158"/>
      <c r="J73" s="159"/>
      <c r="K73" s="159"/>
      <c r="L73" s="158"/>
      <c r="M73" s="159"/>
      <c r="N73" s="159"/>
      <c r="O73" s="160"/>
    </row>
    <row r="74" spans="1:15" s="2" customFormat="1" ht="24" customHeight="1">
      <c r="A74" s="83"/>
      <c r="B74" s="155"/>
      <c r="C74" s="156"/>
      <c r="D74" s="157"/>
      <c r="E74" s="44"/>
      <c r="F74" s="83"/>
      <c r="G74" s="77"/>
      <c r="H74" s="83"/>
      <c r="I74" s="155"/>
      <c r="J74" s="156"/>
      <c r="K74" s="156"/>
      <c r="L74" s="155"/>
      <c r="M74" s="156"/>
      <c r="N74" s="156"/>
      <c r="O74" s="157"/>
    </row>
    <row r="75" spans="1:15" s="2" customFormat="1" ht="24" customHeight="1">
      <c r="A75" s="83"/>
      <c r="B75" s="158"/>
      <c r="C75" s="159"/>
      <c r="D75" s="160"/>
      <c r="E75" s="43"/>
      <c r="F75" s="83"/>
      <c r="G75" s="77"/>
      <c r="H75" s="83"/>
      <c r="I75" s="158"/>
      <c r="J75" s="159"/>
      <c r="K75" s="159"/>
      <c r="L75" s="158"/>
      <c r="M75" s="159"/>
      <c r="N75" s="159"/>
      <c r="O75" s="160"/>
    </row>
    <row r="76" spans="1:15" s="2" customFormat="1" ht="24" customHeight="1">
      <c r="A76" s="83"/>
      <c r="B76" s="155"/>
      <c r="C76" s="156"/>
      <c r="D76" s="157"/>
      <c r="E76" s="44"/>
      <c r="F76" s="83"/>
      <c r="G76" s="77"/>
      <c r="H76" s="83"/>
      <c r="I76" s="155"/>
      <c r="J76" s="156"/>
      <c r="K76" s="156"/>
      <c r="L76" s="155"/>
      <c r="M76" s="156"/>
      <c r="N76" s="156"/>
      <c r="O76" s="157"/>
    </row>
    <row r="77" spans="1:15" s="2" customFormat="1" ht="15">
      <c r="A77" s="77"/>
      <c r="B77" s="76"/>
      <c r="C77" s="76"/>
      <c r="D77" s="76"/>
      <c r="E77" s="43"/>
      <c r="F77" s="76"/>
      <c r="G77" s="77"/>
      <c r="H77" s="76"/>
      <c r="I77" s="76"/>
      <c r="J77" s="76"/>
      <c r="K77" s="43"/>
      <c r="L77" s="76"/>
      <c r="M77" s="76"/>
      <c r="N77" s="76"/>
      <c r="O77" s="76"/>
    </row>
    <row r="78" spans="1:15" s="2" customFormat="1" ht="15">
      <c r="A78" s="77"/>
      <c r="B78" s="78"/>
      <c r="C78" s="78"/>
      <c r="D78" s="78"/>
      <c r="E78" s="44"/>
      <c r="F78" s="78"/>
      <c r="G78" s="77"/>
      <c r="H78" s="78"/>
      <c r="I78" s="78"/>
      <c r="J78" s="78"/>
      <c r="K78" s="44"/>
      <c r="L78" s="78"/>
      <c r="M78" s="78"/>
      <c r="N78" s="78"/>
      <c r="O78" s="78"/>
    </row>
    <row r="79" spans="1:15" ht="14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4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4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4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4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4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4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4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4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4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14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ht="14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</sheetData>
  <sheetProtection/>
  <mergeCells count="146">
    <mergeCell ref="B1:L1"/>
    <mergeCell ref="E2:F2"/>
    <mergeCell ref="G2:K2"/>
    <mergeCell ref="M2:O2"/>
    <mergeCell ref="C3:F3"/>
    <mergeCell ref="G3:K3"/>
    <mergeCell ref="C4:F4"/>
    <mergeCell ref="G4:K4"/>
    <mergeCell ref="L4:M4"/>
    <mergeCell ref="N4:O4"/>
    <mergeCell ref="A5:B5"/>
    <mergeCell ref="A6:B6"/>
    <mergeCell ref="N6:N7"/>
    <mergeCell ref="O6:O8"/>
    <mergeCell ref="A7:B7"/>
    <mergeCell ref="A8:B8"/>
    <mergeCell ref="A9:B9"/>
    <mergeCell ref="N9:O16"/>
    <mergeCell ref="A10:B10"/>
    <mergeCell ref="A11:B11"/>
    <mergeCell ref="A12:B12"/>
    <mergeCell ref="A13:A14"/>
    <mergeCell ref="A15:B15"/>
    <mergeCell ref="A16:B16"/>
    <mergeCell ref="A17:O17"/>
    <mergeCell ref="A18:A23"/>
    <mergeCell ref="B18:D18"/>
    <mergeCell ref="G18:G23"/>
    <mergeCell ref="H18:J18"/>
    <mergeCell ref="L18:O18"/>
    <mergeCell ref="B19:D19"/>
    <mergeCell ref="H19:J19"/>
    <mergeCell ref="L19:O19"/>
    <mergeCell ref="B20:D20"/>
    <mergeCell ref="H20:J20"/>
    <mergeCell ref="L20:O20"/>
    <mergeCell ref="B21:D21"/>
    <mergeCell ref="H21:J21"/>
    <mergeCell ref="L21:O21"/>
    <mergeCell ref="B22:D22"/>
    <mergeCell ref="H22:J22"/>
    <mergeCell ref="L22:O22"/>
    <mergeCell ref="B23:D23"/>
    <mergeCell ref="H23:J23"/>
    <mergeCell ref="L23:O23"/>
    <mergeCell ref="B24:L24"/>
    <mergeCell ref="E25:F25"/>
    <mergeCell ref="G25:K25"/>
    <mergeCell ref="M25:O25"/>
    <mergeCell ref="C26:F26"/>
    <mergeCell ref="G26:K26"/>
    <mergeCell ref="C27:F27"/>
    <mergeCell ref="G27:K27"/>
    <mergeCell ref="L27:M27"/>
    <mergeCell ref="N27:O27"/>
    <mergeCell ref="A28:B28"/>
    <mergeCell ref="A29:B29"/>
    <mergeCell ref="N29:N30"/>
    <mergeCell ref="O29:O31"/>
    <mergeCell ref="A30:B30"/>
    <mergeCell ref="A31:B31"/>
    <mergeCell ref="A32:B32"/>
    <mergeCell ref="N32:O44"/>
    <mergeCell ref="A33:B33"/>
    <mergeCell ref="A34:A36"/>
    <mergeCell ref="A37:A39"/>
    <mergeCell ref="A40:A41"/>
    <mergeCell ref="A42:A43"/>
    <mergeCell ref="A46:O46"/>
    <mergeCell ref="A47:A52"/>
    <mergeCell ref="B47:D47"/>
    <mergeCell ref="G47:G52"/>
    <mergeCell ref="H47:J47"/>
    <mergeCell ref="L47:O47"/>
    <mergeCell ref="B48:D48"/>
    <mergeCell ref="H48:J48"/>
    <mergeCell ref="L48:O48"/>
    <mergeCell ref="B49:D49"/>
    <mergeCell ref="H49:J49"/>
    <mergeCell ref="L49:O49"/>
    <mergeCell ref="B50:D50"/>
    <mergeCell ref="H50:J50"/>
    <mergeCell ref="L50:O50"/>
    <mergeCell ref="B51:D51"/>
    <mergeCell ref="H51:J51"/>
    <mergeCell ref="L51:O51"/>
    <mergeCell ref="B52:D52"/>
    <mergeCell ref="H52:J52"/>
    <mergeCell ref="L52:O52"/>
    <mergeCell ref="A54:O54"/>
    <mergeCell ref="A56:Q56"/>
    <mergeCell ref="A57:Q57"/>
    <mergeCell ref="B58:L58"/>
    <mergeCell ref="E59:F59"/>
    <mergeCell ref="G59:K59"/>
    <mergeCell ref="M59:O59"/>
    <mergeCell ref="C60:F60"/>
    <mergeCell ref="G60:K60"/>
    <mergeCell ref="C61:F61"/>
    <mergeCell ref="G61:K61"/>
    <mergeCell ref="L61:M61"/>
    <mergeCell ref="N61:O61"/>
    <mergeCell ref="A62:D62"/>
    <mergeCell ref="H62:K62"/>
    <mergeCell ref="B63:D63"/>
    <mergeCell ref="I63:K63"/>
    <mergeCell ref="L63:O63"/>
    <mergeCell ref="B64:D64"/>
    <mergeCell ref="I64:K64"/>
    <mergeCell ref="L64:O64"/>
    <mergeCell ref="B65:D65"/>
    <mergeCell ref="I65:K65"/>
    <mergeCell ref="L65:O65"/>
    <mergeCell ref="B66:D66"/>
    <mergeCell ref="I66:K66"/>
    <mergeCell ref="L66:O66"/>
    <mergeCell ref="B67:D67"/>
    <mergeCell ref="I67:K67"/>
    <mergeCell ref="L67:O67"/>
    <mergeCell ref="B68:D68"/>
    <mergeCell ref="I68:K68"/>
    <mergeCell ref="L68:O68"/>
    <mergeCell ref="B69:D69"/>
    <mergeCell ref="I69:K69"/>
    <mergeCell ref="L69:O69"/>
    <mergeCell ref="B70:D70"/>
    <mergeCell ref="I70:K70"/>
    <mergeCell ref="L70:O70"/>
    <mergeCell ref="B71:D71"/>
    <mergeCell ref="I71:K71"/>
    <mergeCell ref="L71:O71"/>
    <mergeCell ref="B72:D72"/>
    <mergeCell ref="I72:K72"/>
    <mergeCell ref="L72:O72"/>
    <mergeCell ref="B73:D73"/>
    <mergeCell ref="I73:K73"/>
    <mergeCell ref="L73:O73"/>
    <mergeCell ref="B74:D74"/>
    <mergeCell ref="I74:K74"/>
    <mergeCell ref="L74:O74"/>
    <mergeCell ref="B75:D75"/>
    <mergeCell ref="I75:K75"/>
    <mergeCell ref="L75:O75"/>
    <mergeCell ref="B76:D76"/>
    <mergeCell ref="I76:K76"/>
    <mergeCell ref="L76:O76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90"/>
  <sheetViews>
    <sheetView zoomScale="80" zoomScaleNormal="80" zoomScalePageLayoutView="0" workbookViewId="0" topLeftCell="A40">
      <selection activeCell="R61" sqref="R61"/>
    </sheetView>
  </sheetViews>
  <sheetFormatPr defaultColWidth="9.140625" defaultRowHeight="15"/>
  <cols>
    <col min="1" max="1" width="7.421875" style="0" customWidth="1"/>
    <col min="3" max="3" width="10.00390625" style="0" customWidth="1"/>
    <col min="4" max="15" width="7.7109375" style="0" customWidth="1"/>
  </cols>
  <sheetData>
    <row r="1" spans="1:15" s="1" customFormat="1" ht="21">
      <c r="A1" s="7"/>
      <c r="B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6"/>
      <c r="N1" s="6"/>
      <c r="O1" s="5"/>
    </row>
    <row r="2" spans="2:15" s="1" customFormat="1" ht="21">
      <c r="B2" s="26"/>
      <c r="C2" s="27" t="s">
        <v>1</v>
      </c>
      <c r="D2" s="28" t="s">
        <v>38</v>
      </c>
      <c r="E2" s="138" t="s">
        <v>34</v>
      </c>
      <c r="F2" s="139"/>
      <c r="G2" s="140" t="s">
        <v>35</v>
      </c>
      <c r="H2" s="141"/>
      <c r="I2" s="141"/>
      <c r="J2" s="141"/>
      <c r="K2" s="142"/>
      <c r="L2" s="16" t="s">
        <v>25</v>
      </c>
      <c r="M2" s="143" t="s">
        <v>36</v>
      </c>
      <c r="N2" s="143"/>
      <c r="O2" s="143"/>
    </row>
    <row r="3" spans="1:15" s="1" customFormat="1" ht="21">
      <c r="A3" s="5"/>
      <c r="B3" s="8"/>
      <c r="C3" s="144" t="s">
        <v>2</v>
      </c>
      <c r="D3" s="145"/>
      <c r="E3" s="145"/>
      <c r="F3" s="146"/>
      <c r="G3" s="147"/>
      <c r="H3" s="147"/>
      <c r="I3" s="147"/>
      <c r="J3" s="147"/>
      <c r="K3" s="148"/>
      <c r="M3" s="26"/>
      <c r="N3" s="26"/>
      <c r="O3" s="7"/>
    </row>
    <row r="4" spans="1:15" s="1" customFormat="1" ht="21">
      <c r="A4" s="8"/>
      <c r="B4" s="15"/>
      <c r="C4" s="121" t="s">
        <v>3</v>
      </c>
      <c r="D4" s="122"/>
      <c r="E4" s="122"/>
      <c r="F4" s="123"/>
      <c r="G4" s="124"/>
      <c r="H4" s="124"/>
      <c r="I4" s="124"/>
      <c r="J4" s="124"/>
      <c r="K4" s="124"/>
      <c r="L4" s="125" t="s">
        <v>19</v>
      </c>
      <c r="M4" s="126"/>
      <c r="N4" s="127"/>
      <c r="O4" s="128"/>
    </row>
    <row r="5" spans="1:15" s="2" customFormat="1" ht="24" customHeight="1">
      <c r="A5" s="129" t="s">
        <v>4</v>
      </c>
      <c r="B5" s="129"/>
      <c r="C5" s="22" t="s">
        <v>26</v>
      </c>
      <c r="D5" s="22" t="s">
        <v>27</v>
      </c>
      <c r="E5" s="22" t="s">
        <v>32</v>
      </c>
      <c r="F5" s="22" t="s">
        <v>28</v>
      </c>
      <c r="G5" s="22" t="s">
        <v>31</v>
      </c>
      <c r="H5" s="22" t="s">
        <v>29</v>
      </c>
      <c r="I5" s="22" t="s">
        <v>30</v>
      </c>
      <c r="J5" s="22"/>
      <c r="K5" s="22"/>
      <c r="L5" s="22"/>
      <c r="M5" s="23" t="s">
        <v>16</v>
      </c>
      <c r="N5" s="24" t="s">
        <v>17</v>
      </c>
      <c r="O5" s="24" t="s">
        <v>18</v>
      </c>
    </row>
    <row r="6" spans="1:15" s="2" customFormat="1" ht="24" customHeight="1">
      <c r="A6" s="106" t="s">
        <v>5</v>
      </c>
      <c r="B6" s="106"/>
      <c r="C6" s="9">
        <v>11</v>
      </c>
      <c r="D6" s="9">
        <v>3</v>
      </c>
      <c r="E6" s="9">
        <v>2</v>
      </c>
      <c r="F6" s="9">
        <v>7</v>
      </c>
      <c r="G6" s="9">
        <v>6</v>
      </c>
      <c r="H6" s="9">
        <v>9</v>
      </c>
      <c r="I6" s="9">
        <v>3</v>
      </c>
      <c r="J6" s="9"/>
      <c r="K6" s="9"/>
      <c r="L6" s="9"/>
      <c r="M6" s="4">
        <f>SUM(C6:L6)</f>
        <v>41</v>
      </c>
      <c r="N6" s="130">
        <f>(M6+M7)/(M9+M8+M7+M6)*100</f>
        <v>97.61904761904762</v>
      </c>
      <c r="O6" s="132">
        <f>(M8+M7+M6)/(M9+M8+M7+M6+M10)*100</f>
        <v>100</v>
      </c>
    </row>
    <row r="7" spans="1:15" s="2" customFormat="1" ht="24" customHeight="1">
      <c r="A7" s="106" t="s">
        <v>6</v>
      </c>
      <c r="B7" s="106"/>
      <c r="C7" s="9">
        <v>4</v>
      </c>
      <c r="D7" s="9">
        <v>6</v>
      </c>
      <c r="E7" s="9">
        <v>9</v>
      </c>
      <c r="F7" s="9">
        <v>7</v>
      </c>
      <c r="G7" s="9">
        <v>4</v>
      </c>
      <c r="H7" s="9">
        <v>3</v>
      </c>
      <c r="I7" s="9">
        <v>8</v>
      </c>
      <c r="J7" s="9"/>
      <c r="K7" s="9"/>
      <c r="L7" s="9"/>
      <c r="M7" s="4">
        <f>SUM(C7:L7)</f>
        <v>41</v>
      </c>
      <c r="N7" s="131"/>
      <c r="O7" s="133"/>
    </row>
    <row r="8" spans="1:15" s="2" customFormat="1" ht="24" customHeight="1">
      <c r="A8" s="106" t="s">
        <v>7</v>
      </c>
      <c r="B8" s="106"/>
      <c r="C8" s="9">
        <v>0</v>
      </c>
      <c r="D8" s="9">
        <v>0</v>
      </c>
      <c r="E8" s="9">
        <v>1</v>
      </c>
      <c r="F8" s="9">
        <v>0</v>
      </c>
      <c r="G8" s="9">
        <v>1</v>
      </c>
      <c r="H8" s="9">
        <v>0</v>
      </c>
      <c r="I8" s="9">
        <v>0</v>
      </c>
      <c r="J8" s="9"/>
      <c r="K8" s="9"/>
      <c r="L8" s="9"/>
      <c r="M8" s="17">
        <f>SUM(C8:L8)</f>
        <v>2</v>
      </c>
      <c r="N8" s="14"/>
      <c r="O8" s="134"/>
    </row>
    <row r="9" spans="1:15" s="2" customFormat="1" ht="24" customHeight="1">
      <c r="A9" s="106" t="s">
        <v>8</v>
      </c>
      <c r="B9" s="106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/>
      <c r="K9" s="9"/>
      <c r="L9" s="9"/>
      <c r="M9" s="17">
        <f>SUM(C9:L9)</f>
        <v>0</v>
      </c>
      <c r="N9" s="107"/>
      <c r="O9" s="108"/>
    </row>
    <row r="10" spans="1:15" s="2" customFormat="1" ht="24" customHeight="1">
      <c r="A10" s="152" t="s">
        <v>9</v>
      </c>
      <c r="B10" s="153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/>
      <c r="K10" s="9"/>
      <c r="L10" s="9"/>
      <c r="M10" s="17">
        <f>SUM(C10:L10)</f>
        <v>0</v>
      </c>
      <c r="N10" s="107"/>
      <c r="O10" s="109"/>
    </row>
    <row r="11" spans="1:15" s="2" customFormat="1" ht="24" customHeight="1">
      <c r="A11" s="152" t="s">
        <v>39</v>
      </c>
      <c r="B11" s="153"/>
      <c r="C11" s="48">
        <f>((C6+C7+C8)/(C6+C7+C8+C9+C10))*100</f>
        <v>100</v>
      </c>
      <c r="D11" s="48">
        <f aca="true" t="shared" si="0" ref="D11:M11">((D6+D7+D8)/(D6+D7+D8+D9+D10))*100</f>
        <v>100</v>
      </c>
      <c r="E11" s="48">
        <f t="shared" si="0"/>
        <v>100</v>
      </c>
      <c r="F11" s="48">
        <f t="shared" si="0"/>
        <v>100</v>
      </c>
      <c r="G11" s="48">
        <f t="shared" si="0"/>
        <v>100</v>
      </c>
      <c r="H11" s="48">
        <f t="shared" si="0"/>
        <v>100</v>
      </c>
      <c r="I11" s="48">
        <f t="shared" si="0"/>
        <v>100</v>
      </c>
      <c r="J11" s="48" t="e">
        <f t="shared" si="0"/>
        <v>#DIV/0!</v>
      </c>
      <c r="K11" s="48" t="e">
        <f t="shared" si="0"/>
        <v>#DIV/0!</v>
      </c>
      <c r="L11" s="48" t="e">
        <f t="shared" si="0"/>
        <v>#DIV/0!</v>
      </c>
      <c r="M11" s="48">
        <f t="shared" si="0"/>
        <v>100</v>
      </c>
      <c r="N11" s="107"/>
      <c r="O11" s="109"/>
    </row>
    <row r="12" spans="1:15" s="2" customFormat="1" ht="24" customHeight="1">
      <c r="A12" s="152" t="s">
        <v>40</v>
      </c>
      <c r="B12" s="153"/>
      <c r="C12" s="48">
        <f>((C6+C7)/(C6+C7+C8+C9+C10))*100</f>
        <v>100</v>
      </c>
      <c r="D12" s="48">
        <f aca="true" t="shared" si="1" ref="D12:M12">((D6+D7)/(D6+D7+D8+D9+D10))*100</f>
        <v>100</v>
      </c>
      <c r="E12" s="48">
        <f t="shared" si="1"/>
        <v>91.66666666666666</v>
      </c>
      <c r="F12" s="48">
        <f t="shared" si="1"/>
        <v>100</v>
      </c>
      <c r="G12" s="48">
        <f t="shared" si="1"/>
        <v>90.9090909090909</v>
      </c>
      <c r="H12" s="48">
        <f t="shared" si="1"/>
        <v>100</v>
      </c>
      <c r="I12" s="48">
        <f t="shared" si="1"/>
        <v>100</v>
      </c>
      <c r="J12" s="48" t="e">
        <f t="shared" si="1"/>
        <v>#DIV/0!</v>
      </c>
      <c r="K12" s="48" t="e">
        <f t="shared" si="1"/>
        <v>#DIV/0!</v>
      </c>
      <c r="L12" s="48" t="e">
        <f t="shared" si="1"/>
        <v>#DIV/0!</v>
      </c>
      <c r="M12" s="48">
        <f t="shared" si="1"/>
        <v>97.61904761904762</v>
      </c>
      <c r="N12" s="107"/>
      <c r="O12" s="109"/>
    </row>
    <row r="13" spans="1:15" s="2" customFormat="1" ht="24" customHeight="1">
      <c r="A13" s="154" t="s">
        <v>10</v>
      </c>
      <c r="B13" s="12" t="s">
        <v>12</v>
      </c>
      <c r="C13" s="13">
        <v>12</v>
      </c>
      <c r="D13" s="13">
        <v>12</v>
      </c>
      <c r="E13" s="13">
        <v>12</v>
      </c>
      <c r="F13" s="13">
        <v>12</v>
      </c>
      <c r="G13" s="13">
        <v>12</v>
      </c>
      <c r="H13" s="13">
        <v>12</v>
      </c>
      <c r="I13" s="13">
        <v>12</v>
      </c>
      <c r="J13" s="13"/>
      <c r="K13" s="13"/>
      <c r="L13" s="13"/>
      <c r="M13" s="18">
        <f>SUM(C13:L13)</f>
        <v>84</v>
      </c>
      <c r="N13" s="107"/>
      <c r="O13" s="109"/>
    </row>
    <row r="14" spans="1:15" s="2" customFormat="1" ht="24" customHeight="1">
      <c r="A14" s="154"/>
      <c r="B14" s="3" t="s">
        <v>11</v>
      </c>
      <c r="C14" s="9">
        <v>12</v>
      </c>
      <c r="D14" s="9">
        <v>11</v>
      </c>
      <c r="E14" s="9">
        <v>11</v>
      </c>
      <c r="F14" s="9">
        <v>12</v>
      </c>
      <c r="G14" s="9">
        <v>11</v>
      </c>
      <c r="H14" s="9">
        <v>12</v>
      </c>
      <c r="I14" s="9">
        <v>11</v>
      </c>
      <c r="J14" s="9"/>
      <c r="K14" s="9"/>
      <c r="L14" s="9"/>
      <c r="M14" s="17">
        <f>SUM(C14:L14)</f>
        <v>80</v>
      </c>
      <c r="N14" s="107"/>
      <c r="O14" s="109"/>
    </row>
    <row r="15" spans="1:15" s="2" customFormat="1" ht="24" customHeight="1">
      <c r="A15" s="117" t="s">
        <v>15</v>
      </c>
      <c r="B15" s="117"/>
      <c r="C15" s="9">
        <f>C13-C14</f>
        <v>0</v>
      </c>
      <c r="D15" s="9">
        <f aca="true" t="shared" si="2" ref="D15:M15">D13-D14</f>
        <v>1</v>
      </c>
      <c r="E15" s="9">
        <f t="shared" si="2"/>
        <v>1</v>
      </c>
      <c r="F15" s="9">
        <f t="shared" si="2"/>
        <v>0</v>
      </c>
      <c r="G15" s="9">
        <f t="shared" si="2"/>
        <v>1</v>
      </c>
      <c r="H15" s="9">
        <f t="shared" si="2"/>
        <v>0</v>
      </c>
      <c r="I15" s="9">
        <f t="shared" si="2"/>
        <v>1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4</v>
      </c>
      <c r="N15" s="107"/>
      <c r="O15" s="109"/>
    </row>
    <row r="16" spans="1:15" s="2" customFormat="1" ht="27" customHeight="1">
      <c r="A16" s="161" t="s">
        <v>41</v>
      </c>
      <c r="B16" s="162"/>
      <c r="C16" s="47">
        <f>C14/C13*100%</f>
        <v>1</v>
      </c>
      <c r="D16" s="47">
        <f aca="true" t="shared" si="3" ref="D16:M16">D14/D13*100%</f>
        <v>0.9166666666666666</v>
      </c>
      <c r="E16" s="47">
        <f t="shared" si="3"/>
        <v>0.9166666666666666</v>
      </c>
      <c r="F16" s="47">
        <f t="shared" si="3"/>
        <v>1</v>
      </c>
      <c r="G16" s="47">
        <f t="shared" si="3"/>
        <v>0.9166666666666666</v>
      </c>
      <c r="H16" s="47">
        <f t="shared" si="3"/>
        <v>1</v>
      </c>
      <c r="I16" s="47">
        <f t="shared" si="3"/>
        <v>0.9166666666666666</v>
      </c>
      <c r="J16" s="47" t="e">
        <f t="shared" si="3"/>
        <v>#DIV/0!</v>
      </c>
      <c r="K16" s="47" t="e">
        <f t="shared" si="3"/>
        <v>#DIV/0!</v>
      </c>
      <c r="L16" s="47" t="e">
        <f t="shared" si="3"/>
        <v>#DIV/0!</v>
      </c>
      <c r="M16" s="47">
        <f t="shared" si="3"/>
        <v>0.9523809523809523</v>
      </c>
      <c r="N16" s="107"/>
      <c r="O16" s="109"/>
    </row>
    <row r="17" spans="1:15" s="2" customFormat="1" ht="11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03"/>
    </row>
    <row r="18" spans="1:15" s="2" customFormat="1" ht="15">
      <c r="A18" s="104" t="s">
        <v>20</v>
      </c>
      <c r="B18" s="105"/>
      <c r="C18" s="105"/>
      <c r="D18" s="105"/>
      <c r="E18" s="20"/>
      <c r="F18" s="38"/>
      <c r="G18" s="104" t="s">
        <v>24</v>
      </c>
      <c r="H18" s="105"/>
      <c r="I18" s="105"/>
      <c r="J18" s="105"/>
      <c r="K18" s="21"/>
      <c r="L18" s="105"/>
      <c r="M18" s="105"/>
      <c r="N18" s="105"/>
      <c r="O18" s="105"/>
    </row>
    <row r="19" spans="1:15" s="2" customFormat="1" ht="15">
      <c r="A19" s="104"/>
      <c r="B19" s="100" t="s">
        <v>21</v>
      </c>
      <c r="C19" s="100"/>
      <c r="D19" s="100"/>
      <c r="E19" s="36" t="s">
        <v>22</v>
      </c>
      <c r="F19" s="36" t="s">
        <v>23</v>
      </c>
      <c r="G19" s="104"/>
      <c r="H19" s="100" t="s">
        <v>21</v>
      </c>
      <c r="I19" s="100"/>
      <c r="J19" s="100"/>
      <c r="K19" s="36" t="s">
        <v>22</v>
      </c>
      <c r="L19" s="100" t="s">
        <v>23</v>
      </c>
      <c r="M19" s="100"/>
      <c r="N19" s="100"/>
      <c r="O19" s="100"/>
    </row>
    <row r="20" spans="1:15" s="2" customFormat="1" ht="15">
      <c r="A20" s="104"/>
      <c r="B20" s="101"/>
      <c r="C20" s="101"/>
      <c r="D20" s="101"/>
      <c r="E20" s="21"/>
      <c r="F20" s="35"/>
      <c r="G20" s="104"/>
      <c r="H20" s="101"/>
      <c r="I20" s="101"/>
      <c r="J20" s="101"/>
      <c r="K20" s="21"/>
      <c r="L20" s="101"/>
      <c r="M20" s="101"/>
      <c r="N20" s="101"/>
      <c r="O20" s="101"/>
    </row>
    <row r="21" spans="1:15" s="2" customFormat="1" ht="15">
      <c r="A21" s="104"/>
      <c r="B21" s="100" t="s">
        <v>21</v>
      </c>
      <c r="C21" s="100"/>
      <c r="D21" s="100"/>
      <c r="E21" s="36" t="s">
        <v>22</v>
      </c>
      <c r="F21" s="36" t="s">
        <v>23</v>
      </c>
      <c r="G21" s="104"/>
      <c r="H21" s="100" t="s">
        <v>21</v>
      </c>
      <c r="I21" s="100"/>
      <c r="J21" s="100"/>
      <c r="K21" s="36" t="s">
        <v>22</v>
      </c>
      <c r="L21" s="100" t="s">
        <v>23</v>
      </c>
      <c r="M21" s="100"/>
      <c r="N21" s="100"/>
      <c r="O21" s="100"/>
    </row>
    <row r="22" spans="1:15" s="2" customFormat="1" ht="15">
      <c r="A22" s="104"/>
      <c r="B22" s="101"/>
      <c r="C22" s="101"/>
      <c r="D22" s="101"/>
      <c r="E22" s="21"/>
      <c r="F22" s="35"/>
      <c r="G22" s="104"/>
      <c r="H22" s="101"/>
      <c r="I22" s="101"/>
      <c r="J22" s="101"/>
      <c r="K22" s="21"/>
      <c r="L22" s="101"/>
      <c r="M22" s="101"/>
      <c r="N22" s="101"/>
      <c r="O22" s="101"/>
    </row>
    <row r="23" spans="1:15" s="2" customFormat="1" ht="15">
      <c r="A23" s="104"/>
      <c r="B23" s="100" t="s">
        <v>21</v>
      </c>
      <c r="C23" s="100"/>
      <c r="D23" s="100"/>
      <c r="E23" s="36" t="s">
        <v>22</v>
      </c>
      <c r="F23" s="36" t="s">
        <v>23</v>
      </c>
      <c r="G23" s="104"/>
      <c r="H23" s="100" t="s">
        <v>21</v>
      </c>
      <c r="I23" s="100"/>
      <c r="J23" s="100"/>
      <c r="K23" s="36" t="s">
        <v>22</v>
      </c>
      <c r="L23" s="100" t="s">
        <v>23</v>
      </c>
      <c r="M23" s="100"/>
      <c r="N23" s="100"/>
      <c r="O23" s="100"/>
    </row>
    <row r="24" spans="1:15" s="1" customFormat="1" ht="21">
      <c r="A24" s="7"/>
      <c r="B24" s="135" t="s">
        <v>37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6"/>
      <c r="N24" s="6"/>
      <c r="O24" s="5"/>
    </row>
    <row r="25" spans="2:15" s="1" customFormat="1" ht="21">
      <c r="B25" s="26"/>
      <c r="C25" s="27" t="s">
        <v>1</v>
      </c>
      <c r="D25" s="28" t="s">
        <v>33</v>
      </c>
      <c r="E25" s="138" t="s">
        <v>34</v>
      </c>
      <c r="F25" s="139"/>
      <c r="G25" s="140" t="s">
        <v>35</v>
      </c>
      <c r="H25" s="141"/>
      <c r="I25" s="141"/>
      <c r="J25" s="141"/>
      <c r="K25" s="142"/>
      <c r="L25" s="16" t="s">
        <v>25</v>
      </c>
      <c r="M25" s="143"/>
      <c r="N25" s="143"/>
      <c r="O25" s="143"/>
    </row>
    <row r="26" spans="1:15" s="1" customFormat="1" ht="21">
      <c r="A26" s="5"/>
      <c r="B26" s="8"/>
      <c r="C26" s="144" t="s">
        <v>2</v>
      </c>
      <c r="D26" s="145"/>
      <c r="E26" s="145"/>
      <c r="F26" s="146"/>
      <c r="G26" s="147"/>
      <c r="H26" s="147"/>
      <c r="I26" s="147"/>
      <c r="J26" s="147"/>
      <c r="K26" s="148"/>
      <c r="M26" s="26"/>
      <c r="N26" s="26"/>
      <c r="O26" s="7"/>
    </row>
    <row r="27" spans="1:15" s="1" customFormat="1" ht="21">
      <c r="A27" s="8"/>
      <c r="B27" s="15"/>
      <c r="C27" s="121" t="s">
        <v>3</v>
      </c>
      <c r="D27" s="122"/>
      <c r="E27" s="122"/>
      <c r="F27" s="123"/>
      <c r="G27" s="124"/>
      <c r="H27" s="124"/>
      <c r="I27" s="124"/>
      <c r="J27" s="124"/>
      <c r="K27" s="124"/>
      <c r="L27" s="125" t="s">
        <v>19</v>
      </c>
      <c r="M27" s="126"/>
      <c r="N27" s="127"/>
      <c r="O27" s="128"/>
    </row>
    <row r="28" spans="1:15" s="2" customFormat="1" ht="24" customHeight="1">
      <c r="A28" s="129" t="s">
        <v>4</v>
      </c>
      <c r="B28" s="129"/>
      <c r="C28" s="22" t="s">
        <v>26</v>
      </c>
      <c r="D28" s="22" t="s">
        <v>27</v>
      </c>
      <c r="E28" s="22" t="s">
        <v>32</v>
      </c>
      <c r="F28" s="22" t="s">
        <v>28</v>
      </c>
      <c r="G28" s="22" t="s">
        <v>31</v>
      </c>
      <c r="H28" s="22" t="s">
        <v>29</v>
      </c>
      <c r="I28" s="22" t="s">
        <v>30</v>
      </c>
      <c r="J28" s="22"/>
      <c r="K28" s="22"/>
      <c r="L28" s="22"/>
      <c r="M28" s="23" t="s">
        <v>16</v>
      </c>
      <c r="N28" s="24" t="s">
        <v>17</v>
      </c>
      <c r="O28" s="24" t="s">
        <v>18</v>
      </c>
    </row>
    <row r="29" spans="1:15" s="2" customFormat="1" ht="24" customHeight="1">
      <c r="A29" s="106" t="s">
        <v>5</v>
      </c>
      <c r="B29" s="106"/>
      <c r="C29" s="9">
        <v>5</v>
      </c>
      <c r="D29" s="9">
        <v>6</v>
      </c>
      <c r="E29" s="9">
        <v>4</v>
      </c>
      <c r="F29" s="9">
        <v>5</v>
      </c>
      <c r="G29" s="9">
        <v>4</v>
      </c>
      <c r="H29" s="9">
        <v>9</v>
      </c>
      <c r="I29" s="9">
        <v>3</v>
      </c>
      <c r="J29" s="9"/>
      <c r="K29" s="9"/>
      <c r="L29" s="9"/>
      <c r="M29" s="4">
        <f>SUM(C29:L29)</f>
        <v>36</v>
      </c>
      <c r="N29" s="130">
        <f>(M29+M30)/(M32+M31+M30+M29)*100</f>
        <v>94.25287356321839</v>
      </c>
      <c r="O29" s="132">
        <f>(M31+M30+M29)/(M32+M31+M30+M29+M33)*100</f>
        <v>98.85057471264368</v>
      </c>
    </row>
    <row r="30" spans="1:15" s="2" customFormat="1" ht="24" customHeight="1">
      <c r="A30" s="106" t="s">
        <v>6</v>
      </c>
      <c r="B30" s="106"/>
      <c r="C30" s="9">
        <v>10</v>
      </c>
      <c r="D30" s="9">
        <v>3</v>
      </c>
      <c r="E30" s="9">
        <v>8</v>
      </c>
      <c r="F30" s="9">
        <v>9</v>
      </c>
      <c r="G30" s="9">
        <v>7</v>
      </c>
      <c r="H30" s="9">
        <v>3</v>
      </c>
      <c r="I30" s="9">
        <v>6</v>
      </c>
      <c r="J30" s="9"/>
      <c r="K30" s="9"/>
      <c r="L30" s="9"/>
      <c r="M30" s="4">
        <f>SUM(C30:L30)</f>
        <v>46</v>
      </c>
      <c r="N30" s="131"/>
      <c r="O30" s="133"/>
    </row>
    <row r="31" spans="1:15" s="2" customFormat="1" ht="24" customHeight="1">
      <c r="A31" s="106" t="s">
        <v>7</v>
      </c>
      <c r="B31" s="106"/>
      <c r="C31" s="9">
        <v>2</v>
      </c>
      <c r="D31" s="9"/>
      <c r="E31" s="9"/>
      <c r="F31" s="9"/>
      <c r="G31" s="9"/>
      <c r="H31" s="9"/>
      <c r="I31" s="9">
        <v>2</v>
      </c>
      <c r="J31" s="9"/>
      <c r="K31" s="9"/>
      <c r="L31" s="9"/>
      <c r="M31" s="17">
        <f>SUM(C31:L31)</f>
        <v>4</v>
      </c>
      <c r="N31" s="14"/>
      <c r="O31" s="134"/>
    </row>
    <row r="32" spans="1:15" s="2" customFormat="1" ht="24" customHeight="1">
      <c r="A32" s="106" t="s">
        <v>8</v>
      </c>
      <c r="B32" s="106"/>
      <c r="C32" s="9">
        <v>1</v>
      </c>
      <c r="D32" s="9"/>
      <c r="E32" s="9"/>
      <c r="F32" s="9"/>
      <c r="G32" s="9"/>
      <c r="H32" s="9"/>
      <c r="I32" s="9"/>
      <c r="J32" s="9"/>
      <c r="K32" s="9"/>
      <c r="L32" s="9"/>
      <c r="M32" s="17">
        <f>SUM(C32:L32)</f>
        <v>1</v>
      </c>
      <c r="N32" s="107"/>
      <c r="O32" s="108"/>
    </row>
    <row r="33" spans="1:15" s="2" customFormat="1" ht="24" customHeight="1" thickBot="1">
      <c r="A33" s="112" t="s">
        <v>9</v>
      </c>
      <c r="B33" s="113"/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50">
        <f>SUM(C33:L33)</f>
        <v>0</v>
      </c>
      <c r="N33" s="107"/>
      <c r="O33" s="109"/>
    </row>
    <row r="34" spans="1:15" s="2" customFormat="1" ht="24" customHeight="1">
      <c r="A34" s="163" t="s">
        <v>39</v>
      </c>
      <c r="B34" s="51" t="s">
        <v>34</v>
      </c>
      <c r="C34" s="52">
        <f>C11</f>
        <v>100</v>
      </c>
      <c r="D34" s="53">
        <f aca="true" t="shared" si="4" ref="D34:M34">D11</f>
        <v>100</v>
      </c>
      <c r="E34" s="53">
        <f t="shared" si="4"/>
        <v>100</v>
      </c>
      <c r="F34" s="53">
        <f t="shared" si="4"/>
        <v>100</v>
      </c>
      <c r="G34" s="53">
        <f t="shared" si="4"/>
        <v>100</v>
      </c>
      <c r="H34" s="53">
        <f t="shared" si="4"/>
        <v>100</v>
      </c>
      <c r="I34" s="53">
        <f t="shared" si="4"/>
        <v>100</v>
      </c>
      <c r="J34" s="53" t="e">
        <f t="shared" si="4"/>
        <v>#DIV/0!</v>
      </c>
      <c r="K34" s="53" t="e">
        <f t="shared" si="4"/>
        <v>#DIV/0!</v>
      </c>
      <c r="L34" s="53" t="e">
        <f t="shared" si="4"/>
        <v>#DIV/0!</v>
      </c>
      <c r="M34" s="54">
        <f t="shared" si="4"/>
        <v>100</v>
      </c>
      <c r="N34" s="109"/>
      <c r="O34" s="109"/>
    </row>
    <row r="35" spans="1:15" s="2" customFormat="1" ht="24" customHeight="1">
      <c r="A35" s="164"/>
      <c r="B35" s="55" t="s">
        <v>43</v>
      </c>
      <c r="C35" s="56">
        <f aca="true" t="shared" si="5" ref="C35:M35">((C29+C30+C31)/(C29+C30+C31+C32+C33))*100</f>
        <v>94.44444444444444</v>
      </c>
      <c r="D35" s="57">
        <f t="shared" si="5"/>
        <v>100</v>
      </c>
      <c r="E35" s="57">
        <f t="shared" si="5"/>
        <v>100</v>
      </c>
      <c r="F35" s="57">
        <f t="shared" si="5"/>
        <v>100</v>
      </c>
      <c r="G35" s="57">
        <f t="shared" si="5"/>
        <v>100</v>
      </c>
      <c r="H35" s="57">
        <f t="shared" si="5"/>
        <v>100</v>
      </c>
      <c r="I35" s="57">
        <f t="shared" si="5"/>
        <v>100</v>
      </c>
      <c r="J35" s="57" t="e">
        <f t="shared" si="5"/>
        <v>#DIV/0!</v>
      </c>
      <c r="K35" s="57" t="e">
        <f t="shared" si="5"/>
        <v>#DIV/0!</v>
      </c>
      <c r="L35" s="57" t="e">
        <f t="shared" si="5"/>
        <v>#DIV/0!</v>
      </c>
      <c r="M35" s="58">
        <f t="shared" si="5"/>
        <v>98.85057471264368</v>
      </c>
      <c r="N35" s="109"/>
      <c r="O35" s="109"/>
    </row>
    <row r="36" spans="1:15" s="2" customFormat="1" ht="24" customHeight="1" thickBot="1">
      <c r="A36" s="165"/>
      <c r="B36" s="62" t="s">
        <v>44</v>
      </c>
      <c r="C36" s="63">
        <f>AVERAGE(C34:C35)</f>
        <v>97.22222222222223</v>
      </c>
      <c r="D36" s="64">
        <f aca="true" t="shared" si="6" ref="D36:M36">AVERAGE(D34:D35)</f>
        <v>100</v>
      </c>
      <c r="E36" s="64">
        <f t="shared" si="6"/>
        <v>100</v>
      </c>
      <c r="F36" s="64">
        <f t="shared" si="6"/>
        <v>100</v>
      </c>
      <c r="G36" s="64">
        <f t="shared" si="6"/>
        <v>100</v>
      </c>
      <c r="H36" s="64">
        <f t="shared" si="6"/>
        <v>100</v>
      </c>
      <c r="I36" s="64">
        <f t="shared" si="6"/>
        <v>100</v>
      </c>
      <c r="J36" s="64" t="e">
        <f t="shared" si="6"/>
        <v>#DIV/0!</v>
      </c>
      <c r="K36" s="64" t="e">
        <f t="shared" si="6"/>
        <v>#DIV/0!</v>
      </c>
      <c r="L36" s="64" t="e">
        <f t="shared" si="6"/>
        <v>#DIV/0!</v>
      </c>
      <c r="M36" s="65">
        <f t="shared" si="6"/>
        <v>99.42528735632183</v>
      </c>
      <c r="N36" s="109"/>
      <c r="O36" s="109"/>
    </row>
    <row r="37" spans="1:15" s="2" customFormat="1" ht="24" customHeight="1">
      <c r="A37" s="118" t="s">
        <v>42</v>
      </c>
      <c r="B37" s="67" t="s">
        <v>34</v>
      </c>
      <c r="C37" s="71">
        <f>C12</f>
        <v>100</v>
      </c>
      <c r="D37" s="71">
        <f aca="true" t="shared" si="7" ref="D37:M37">D12</f>
        <v>100</v>
      </c>
      <c r="E37" s="71">
        <f t="shared" si="7"/>
        <v>91.66666666666666</v>
      </c>
      <c r="F37" s="71">
        <f t="shared" si="7"/>
        <v>100</v>
      </c>
      <c r="G37" s="71">
        <f t="shared" si="7"/>
        <v>90.9090909090909</v>
      </c>
      <c r="H37" s="71">
        <f t="shared" si="7"/>
        <v>100</v>
      </c>
      <c r="I37" s="71">
        <f t="shared" si="7"/>
        <v>100</v>
      </c>
      <c r="J37" s="71" t="e">
        <f t="shared" si="7"/>
        <v>#DIV/0!</v>
      </c>
      <c r="K37" s="71" t="e">
        <f t="shared" si="7"/>
        <v>#DIV/0!</v>
      </c>
      <c r="L37" s="71" t="e">
        <f t="shared" si="7"/>
        <v>#DIV/0!</v>
      </c>
      <c r="M37" s="71">
        <f t="shared" si="7"/>
        <v>97.61904761904762</v>
      </c>
      <c r="N37" s="109"/>
      <c r="O37" s="109"/>
    </row>
    <row r="38" spans="1:15" s="2" customFormat="1" ht="24" customHeight="1">
      <c r="A38" s="119"/>
      <c r="B38" s="68" t="s">
        <v>43</v>
      </c>
      <c r="C38" s="70">
        <f aca="true" t="shared" si="8" ref="C38:M38">((C29+C30)/(C29+C30+C31+C32+C33))*100</f>
        <v>83.33333333333334</v>
      </c>
      <c r="D38" s="70">
        <f t="shared" si="8"/>
        <v>100</v>
      </c>
      <c r="E38" s="70">
        <f t="shared" si="8"/>
        <v>100</v>
      </c>
      <c r="F38" s="70">
        <f t="shared" si="8"/>
        <v>100</v>
      </c>
      <c r="G38" s="70">
        <f t="shared" si="8"/>
        <v>100</v>
      </c>
      <c r="H38" s="70">
        <f t="shared" si="8"/>
        <v>100</v>
      </c>
      <c r="I38" s="70">
        <f t="shared" si="8"/>
        <v>81.81818181818183</v>
      </c>
      <c r="J38" s="70" t="e">
        <f t="shared" si="8"/>
        <v>#DIV/0!</v>
      </c>
      <c r="K38" s="70" t="e">
        <f t="shared" si="8"/>
        <v>#DIV/0!</v>
      </c>
      <c r="L38" s="70" t="e">
        <f t="shared" si="8"/>
        <v>#DIV/0!</v>
      </c>
      <c r="M38" s="70">
        <f t="shared" si="8"/>
        <v>94.25287356321839</v>
      </c>
      <c r="N38" s="109"/>
      <c r="O38" s="109"/>
    </row>
    <row r="39" spans="1:15" s="2" customFormat="1" ht="24" customHeight="1" thickBot="1">
      <c r="A39" s="120"/>
      <c r="B39" s="69" t="s">
        <v>44</v>
      </c>
      <c r="C39" s="66">
        <f>AVERAGE(C37:C38)</f>
        <v>91.66666666666667</v>
      </c>
      <c r="D39" s="66">
        <f aca="true" t="shared" si="9" ref="D39:M39">AVERAGE(D37:D38)</f>
        <v>100</v>
      </c>
      <c r="E39" s="66">
        <f t="shared" si="9"/>
        <v>95.83333333333333</v>
      </c>
      <c r="F39" s="66">
        <f t="shared" si="9"/>
        <v>100</v>
      </c>
      <c r="G39" s="66">
        <f t="shared" si="9"/>
        <v>95.45454545454545</v>
      </c>
      <c r="H39" s="66">
        <f t="shared" si="9"/>
        <v>100</v>
      </c>
      <c r="I39" s="66">
        <f t="shared" si="9"/>
        <v>90.9090909090909</v>
      </c>
      <c r="J39" s="66" t="e">
        <f t="shared" si="9"/>
        <v>#DIV/0!</v>
      </c>
      <c r="K39" s="66" t="e">
        <f t="shared" si="9"/>
        <v>#DIV/0!</v>
      </c>
      <c r="L39" s="66" t="e">
        <f t="shared" si="9"/>
        <v>#DIV/0!</v>
      </c>
      <c r="M39" s="66">
        <f t="shared" si="9"/>
        <v>95.93596059113301</v>
      </c>
      <c r="N39" s="109"/>
      <c r="O39" s="109"/>
    </row>
    <row r="40" spans="1:15" s="2" customFormat="1" ht="24" customHeight="1">
      <c r="A40" s="114" t="s">
        <v>13</v>
      </c>
      <c r="B40" s="59" t="s">
        <v>12</v>
      </c>
      <c r="C40" s="60">
        <v>1</v>
      </c>
      <c r="D40" s="60">
        <v>1</v>
      </c>
      <c r="E40" s="60">
        <v>1</v>
      </c>
      <c r="F40" s="60">
        <v>1</v>
      </c>
      <c r="G40" s="60">
        <v>1</v>
      </c>
      <c r="H40" s="60">
        <v>1</v>
      </c>
      <c r="I40" s="60">
        <v>1</v>
      </c>
      <c r="J40" s="60"/>
      <c r="K40" s="60"/>
      <c r="L40" s="60"/>
      <c r="M40" s="61">
        <f>SUM(C40:L40)</f>
        <v>7</v>
      </c>
      <c r="N40" s="107"/>
      <c r="O40" s="109"/>
    </row>
    <row r="41" spans="1:15" s="2" customFormat="1" ht="24" customHeight="1">
      <c r="A41" s="115"/>
      <c r="B41" s="10" t="s">
        <v>11</v>
      </c>
      <c r="C41" s="11">
        <v>1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/>
      <c r="K41" s="11"/>
      <c r="L41" s="11"/>
      <c r="M41" s="19">
        <f>SUM(C41:L41)</f>
        <v>7</v>
      </c>
      <c r="N41" s="107"/>
      <c r="O41" s="109"/>
    </row>
    <row r="42" spans="1:15" s="2" customFormat="1" ht="24" customHeight="1">
      <c r="A42" s="116" t="s">
        <v>14</v>
      </c>
      <c r="B42" s="46" t="s">
        <v>12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>
        <f>SUM(C42:L42)</f>
        <v>0</v>
      </c>
      <c r="N42" s="107"/>
      <c r="O42" s="109"/>
    </row>
    <row r="43" spans="1:15" s="2" customFormat="1" ht="24" customHeight="1">
      <c r="A43" s="116"/>
      <c r="B43" s="46" t="s">
        <v>11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>
        <f>SUM(C43:L43)</f>
        <v>0</v>
      </c>
      <c r="N43" s="107"/>
      <c r="O43" s="109"/>
    </row>
    <row r="44" spans="14:15" s="2" customFormat="1" ht="24" customHeight="1">
      <c r="N44" s="110"/>
      <c r="O44" s="111"/>
    </row>
    <row r="45" spans="14:15" s="2" customFormat="1" ht="24" customHeight="1">
      <c r="N45" s="39"/>
      <c r="O45" s="39"/>
    </row>
    <row r="46" spans="1:15" s="2" customFormat="1" ht="11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3"/>
    </row>
    <row r="47" spans="1:15" s="2" customFormat="1" ht="15">
      <c r="A47" s="104" t="s">
        <v>20</v>
      </c>
      <c r="B47" s="105"/>
      <c r="C47" s="105"/>
      <c r="D47" s="105"/>
      <c r="E47" s="20"/>
      <c r="F47" s="38"/>
      <c r="G47" s="104" t="s">
        <v>24</v>
      </c>
      <c r="H47" s="105"/>
      <c r="I47" s="105"/>
      <c r="J47" s="105"/>
      <c r="K47" s="21"/>
      <c r="L47" s="105"/>
      <c r="M47" s="105"/>
      <c r="N47" s="105"/>
      <c r="O47" s="105"/>
    </row>
    <row r="48" spans="1:15" s="2" customFormat="1" ht="15">
      <c r="A48" s="104"/>
      <c r="B48" s="100" t="s">
        <v>21</v>
      </c>
      <c r="C48" s="100"/>
      <c r="D48" s="100"/>
      <c r="E48" s="36" t="s">
        <v>22</v>
      </c>
      <c r="F48" s="36" t="s">
        <v>23</v>
      </c>
      <c r="G48" s="104"/>
      <c r="H48" s="100" t="s">
        <v>21</v>
      </c>
      <c r="I48" s="100"/>
      <c r="J48" s="100"/>
      <c r="K48" s="36" t="s">
        <v>22</v>
      </c>
      <c r="L48" s="100" t="s">
        <v>23</v>
      </c>
      <c r="M48" s="100"/>
      <c r="N48" s="100"/>
      <c r="O48" s="100"/>
    </row>
    <row r="49" spans="1:15" s="2" customFormat="1" ht="15">
      <c r="A49" s="104"/>
      <c r="B49" s="101"/>
      <c r="C49" s="101"/>
      <c r="D49" s="101"/>
      <c r="E49" s="21"/>
      <c r="F49" s="35"/>
      <c r="G49" s="104"/>
      <c r="H49" s="101"/>
      <c r="I49" s="101"/>
      <c r="J49" s="101"/>
      <c r="K49" s="21"/>
      <c r="L49" s="101"/>
      <c r="M49" s="101"/>
      <c r="N49" s="101"/>
      <c r="O49" s="101"/>
    </row>
    <row r="50" spans="1:15" s="2" customFormat="1" ht="15">
      <c r="A50" s="104"/>
      <c r="B50" s="100" t="s">
        <v>21</v>
      </c>
      <c r="C50" s="100"/>
      <c r="D50" s="100"/>
      <c r="E50" s="36" t="s">
        <v>22</v>
      </c>
      <c r="F50" s="36" t="s">
        <v>23</v>
      </c>
      <c r="G50" s="104"/>
      <c r="H50" s="100" t="s">
        <v>21</v>
      </c>
      <c r="I50" s="100"/>
      <c r="J50" s="100"/>
      <c r="K50" s="36" t="s">
        <v>22</v>
      </c>
      <c r="L50" s="100" t="s">
        <v>23</v>
      </c>
      <c r="M50" s="100"/>
      <c r="N50" s="100"/>
      <c r="O50" s="100"/>
    </row>
    <row r="51" spans="1:15" s="2" customFormat="1" ht="15">
      <c r="A51" s="104"/>
      <c r="B51" s="101"/>
      <c r="C51" s="101"/>
      <c r="D51" s="101"/>
      <c r="E51" s="21"/>
      <c r="F51" s="35"/>
      <c r="G51" s="104"/>
      <c r="H51" s="101"/>
      <c r="I51" s="101"/>
      <c r="J51" s="101"/>
      <c r="K51" s="21"/>
      <c r="L51" s="101"/>
      <c r="M51" s="101"/>
      <c r="N51" s="101"/>
      <c r="O51" s="101"/>
    </row>
    <row r="52" spans="1:15" s="2" customFormat="1" ht="15">
      <c r="A52" s="104"/>
      <c r="B52" s="100" t="s">
        <v>21</v>
      </c>
      <c r="C52" s="100"/>
      <c r="D52" s="100"/>
      <c r="E52" s="36" t="s">
        <v>22</v>
      </c>
      <c r="F52" s="36" t="s">
        <v>23</v>
      </c>
      <c r="G52" s="104"/>
      <c r="H52" s="100" t="s">
        <v>21</v>
      </c>
      <c r="I52" s="100"/>
      <c r="J52" s="100"/>
      <c r="K52" s="36" t="s">
        <v>22</v>
      </c>
      <c r="L52" s="100" t="s">
        <v>23</v>
      </c>
      <c r="M52" s="100"/>
      <c r="N52" s="100"/>
      <c r="O52" s="100"/>
    </row>
    <row r="53" spans="1:15" s="2" customFormat="1" ht="15">
      <c r="A53" s="37"/>
      <c r="B53" s="36"/>
      <c r="C53" s="36"/>
      <c r="D53" s="36"/>
      <c r="E53" s="36"/>
      <c r="F53" s="36"/>
      <c r="G53" s="37"/>
      <c r="H53" s="36"/>
      <c r="I53" s="36"/>
      <c r="J53" s="36"/>
      <c r="K53" s="36"/>
      <c r="L53" s="36"/>
      <c r="M53" s="36"/>
      <c r="N53" s="36"/>
      <c r="O53" s="36"/>
    </row>
    <row r="54" spans="1:15" ht="18">
      <c r="A54" s="189" t="s">
        <v>52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</row>
    <row r="55" spans="1:17" s="1" customFormat="1" ht="2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89"/>
      <c r="N55" s="89"/>
      <c r="O55" s="89"/>
      <c r="P55" s="91"/>
      <c r="Q55" s="91"/>
    </row>
    <row r="56" spans="1:17" s="1" customFormat="1" ht="2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</row>
    <row r="57" spans="1:17" s="1" customFormat="1" ht="2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</row>
    <row r="58" spans="1:15" s="1" customFormat="1" ht="21">
      <c r="A58" s="7"/>
      <c r="B58" s="166" t="s">
        <v>45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8"/>
      <c r="M58" s="92"/>
      <c r="N58" s="92"/>
      <c r="O58" s="93"/>
    </row>
    <row r="59" spans="1:15" s="2" customFormat="1" ht="24" customHeight="1">
      <c r="A59" s="1"/>
      <c r="B59" s="26"/>
      <c r="C59" s="27" t="s">
        <v>1</v>
      </c>
      <c r="D59" s="28" t="s">
        <v>33</v>
      </c>
      <c r="E59" s="138" t="s">
        <v>34</v>
      </c>
      <c r="F59" s="139"/>
      <c r="G59" s="140" t="s">
        <v>35</v>
      </c>
      <c r="H59" s="141"/>
      <c r="I59" s="141"/>
      <c r="J59" s="141"/>
      <c r="K59" s="142"/>
      <c r="L59" s="16" t="s">
        <v>25</v>
      </c>
      <c r="M59" s="143"/>
      <c r="N59" s="143"/>
      <c r="O59" s="143"/>
    </row>
    <row r="60" spans="1:15" s="2" customFormat="1" ht="24" customHeight="1">
      <c r="A60" s="5"/>
      <c r="B60" s="8"/>
      <c r="C60" s="144" t="s">
        <v>2</v>
      </c>
      <c r="D60" s="145"/>
      <c r="E60" s="145"/>
      <c r="F60" s="146"/>
      <c r="G60" s="147"/>
      <c r="H60" s="147"/>
      <c r="I60" s="147"/>
      <c r="J60" s="147"/>
      <c r="K60" s="148"/>
      <c r="L60" s="1"/>
      <c r="M60" s="26"/>
      <c r="N60" s="26"/>
      <c r="O60" s="7"/>
    </row>
    <row r="61" spans="1:15" s="2" customFormat="1" ht="24" customHeight="1">
      <c r="A61" s="8"/>
      <c r="B61" s="15"/>
      <c r="C61" s="121" t="s">
        <v>3</v>
      </c>
      <c r="D61" s="122"/>
      <c r="E61" s="122"/>
      <c r="F61" s="123"/>
      <c r="G61" s="124"/>
      <c r="H61" s="124"/>
      <c r="I61" s="124"/>
      <c r="J61" s="124"/>
      <c r="K61" s="124"/>
      <c r="L61" s="125" t="s">
        <v>19</v>
      </c>
      <c r="M61" s="126"/>
      <c r="N61" s="127"/>
      <c r="O61" s="128"/>
    </row>
    <row r="62" spans="1:15" s="2" customFormat="1" ht="24" customHeight="1" thickBot="1">
      <c r="A62" s="169" t="s">
        <v>46</v>
      </c>
      <c r="B62" s="169"/>
      <c r="C62" s="169"/>
      <c r="D62" s="169"/>
      <c r="E62" s="74"/>
      <c r="F62" s="85" t="s">
        <v>49</v>
      </c>
      <c r="G62" s="41"/>
      <c r="H62" s="169" t="s">
        <v>50</v>
      </c>
      <c r="I62" s="178"/>
      <c r="J62" s="178"/>
      <c r="K62" s="178"/>
      <c r="L62" s="41"/>
      <c r="M62" s="42"/>
      <c r="N62" s="41"/>
      <c r="O62" s="75"/>
    </row>
    <row r="63" spans="1:15" s="2" customFormat="1" ht="24" customHeight="1" thickBot="1">
      <c r="A63" s="86" t="s">
        <v>47</v>
      </c>
      <c r="B63" s="173" t="s">
        <v>48</v>
      </c>
      <c r="C63" s="173"/>
      <c r="D63" s="174"/>
      <c r="E63" s="79"/>
      <c r="F63" s="88" t="s">
        <v>47</v>
      </c>
      <c r="G63" s="41"/>
      <c r="H63" s="87" t="s">
        <v>47</v>
      </c>
      <c r="I63" s="179" t="s">
        <v>48</v>
      </c>
      <c r="J63" s="173"/>
      <c r="K63" s="180"/>
      <c r="L63" s="183" t="s">
        <v>51</v>
      </c>
      <c r="M63" s="184"/>
      <c r="N63" s="184"/>
      <c r="O63" s="185"/>
    </row>
    <row r="64" spans="1:15" s="2" customFormat="1" ht="24" customHeight="1">
      <c r="A64" s="84"/>
      <c r="B64" s="175"/>
      <c r="C64" s="176"/>
      <c r="D64" s="177"/>
      <c r="E64" s="41"/>
      <c r="F64" s="84"/>
      <c r="G64" s="41"/>
      <c r="H64" s="84"/>
      <c r="I64" s="181"/>
      <c r="J64" s="182"/>
      <c r="K64" s="182"/>
      <c r="L64" s="186"/>
      <c r="M64" s="187"/>
      <c r="N64" s="187"/>
      <c r="O64" s="188"/>
    </row>
    <row r="65" spans="1:15" s="2" customFormat="1" ht="24" customHeight="1">
      <c r="A65" s="80"/>
      <c r="B65" s="149"/>
      <c r="C65" s="150"/>
      <c r="D65" s="151"/>
      <c r="E65" s="41"/>
      <c r="F65" s="80"/>
      <c r="G65" s="41"/>
      <c r="H65" s="80"/>
      <c r="I65" s="149"/>
      <c r="J65" s="150"/>
      <c r="K65" s="150"/>
      <c r="L65" s="149"/>
      <c r="M65" s="150"/>
      <c r="N65" s="150"/>
      <c r="O65" s="151"/>
    </row>
    <row r="66" spans="1:15" s="2" customFormat="1" ht="24" customHeight="1">
      <c r="A66" s="80"/>
      <c r="B66" s="149"/>
      <c r="C66" s="150"/>
      <c r="D66" s="151"/>
      <c r="E66" s="41"/>
      <c r="F66" s="80"/>
      <c r="G66" s="41"/>
      <c r="H66" s="80"/>
      <c r="I66" s="149"/>
      <c r="J66" s="150"/>
      <c r="K66" s="150"/>
      <c r="L66" s="149"/>
      <c r="M66" s="150"/>
      <c r="N66" s="150"/>
      <c r="O66" s="151"/>
    </row>
    <row r="67" spans="1:15" s="2" customFormat="1" ht="24" customHeight="1">
      <c r="A67" s="80"/>
      <c r="B67" s="149"/>
      <c r="C67" s="150"/>
      <c r="D67" s="151"/>
      <c r="E67" s="41"/>
      <c r="F67" s="80"/>
      <c r="G67" s="41"/>
      <c r="H67" s="80"/>
      <c r="I67" s="149"/>
      <c r="J67" s="150"/>
      <c r="K67" s="150"/>
      <c r="L67" s="149"/>
      <c r="M67" s="150"/>
      <c r="N67" s="150"/>
      <c r="O67" s="151"/>
    </row>
    <row r="68" spans="1:15" s="2" customFormat="1" ht="24" customHeight="1">
      <c r="A68" s="80"/>
      <c r="B68" s="149"/>
      <c r="C68" s="150"/>
      <c r="D68" s="151"/>
      <c r="E68" s="41"/>
      <c r="F68" s="80"/>
      <c r="G68" s="41"/>
      <c r="H68" s="80"/>
      <c r="I68" s="149"/>
      <c r="J68" s="150"/>
      <c r="K68" s="150"/>
      <c r="L68" s="149"/>
      <c r="M68" s="150"/>
      <c r="N68" s="150"/>
      <c r="O68" s="151"/>
    </row>
    <row r="69" spans="1:15" s="2" customFormat="1" ht="24" customHeight="1">
      <c r="A69" s="80"/>
      <c r="B69" s="149"/>
      <c r="C69" s="150"/>
      <c r="D69" s="151"/>
      <c r="E69" s="41"/>
      <c r="F69" s="80"/>
      <c r="G69" s="41"/>
      <c r="H69" s="80"/>
      <c r="I69" s="149"/>
      <c r="J69" s="150"/>
      <c r="K69" s="150"/>
      <c r="L69" s="149"/>
      <c r="M69" s="150"/>
      <c r="N69" s="150"/>
      <c r="O69" s="151"/>
    </row>
    <row r="70" spans="1:15" s="2" customFormat="1" ht="24" customHeight="1">
      <c r="A70" s="80"/>
      <c r="B70" s="149"/>
      <c r="C70" s="150"/>
      <c r="D70" s="151"/>
      <c r="E70" s="41"/>
      <c r="F70" s="80"/>
      <c r="G70" s="41"/>
      <c r="H70" s="80"/>
      <c r="I70" s="149"/>
      <c r="J70" s="150"/>
      <c r="K70" s="150"/>
      <c r="L70" s="149"/>
      <c r="M70" s="150"/>
      <c r="N70" s="150"/>
      <c r="O70" s="151"/>
    </row>
    <row r="71" spans="1:15" s="2" customFormat="1" ht="24" customHeight="1">
      <c r="A71" s="81"/>
      <c r="B71" s="170"/>
      <c r="C71" s="171"/>
      <c r="D71" s="172"/>
      <c r="E71" s="41"/>
      <c r="F71" s="81"/>
      <c r="G71" s="41"/>
      <c r="H71" s="81"/>
      <c r="I71" s="170"/>
      <c r="J71" s="171"/>
      <c r="K71" s="171"/>
      <c r="L71" s="149"/>
      <c r="M71" s="150"/>
      <c r="N71" s="150"/>
      <c r="O71" s="151"/>
    </row>
    <row r="72" spans="1:15" s="2" customFormat="1" ht="24" customHeight="1">
      <c r="A72" s="82"/>
      <c r="B72" s="158"/>
      <c r="C72" s="159"/>
      <c r="D72" s="160"/>
      <c r="E72" s="76"/>
      <c r="F72" s="82"/>
      <c r="G72" s="76"/>
      <c r="H72" s="82"/>
      <c r="I72" s="158"/>
      <c r="J72" s="159"/>
      <c r="K72" s="159"/>
      <c r="L72" s="158"/>
      <c r="M72" s="159"/>
      <c r="N72" s="159"/>
      <c r="O72" s="160"/>
    </row>
    <row r="73" spans="1:15" s="2" customFormat="1" ht="24" customHeight="1">
      <c r="A73" s="83"/>
      <c r="B73" s="158"/>
      <c r="C73" s="159"/>
      <c r="D73" s="160"/>
      <c r="E73" s="40"/>
      <c r="F73" s="83"/>
      <c r="G73" s="77"/>
      <c r="H73" s="83"/>
      <c r="I73" s="158"/>
      <c r="J73" s="159"/>
      <c r="K73" s="159"/>
      <c r="L73" s="158"/>
      <c r="M73" s="159"/>
      <c r="N73" s="159"/>
      <c r="O73" s="160"/>
    </row>
    <row r="74" spans="1:15" s="2" customFormat="1" ht="24" customHeight="1">
      <c r="A74" s="83"/>
      <c r="B74" s="155"/>
      <c r="C74" s="156"/>
      <c r="D74" s="157"/>
      <c r="E74" s="44"/>
      <c r="F74" s="83"/>
      <c r="G74" s="77"/>
      <c r="H74" s="83"/>
      <c r="I74" s="155"/>
      <c r="J74" s="156"/>
      <c r="K74" s="156"/>
      <c r="L74" s="155"/>
      <c r="M74" s="156"/>
      <c r="N74" s="156"/>
      <c r="O74" s="157"/>
    </row>
    <row r="75" spans="1:15" s="2" customFormat="1" ht="24" customHeight="1">
      <c r="A75" s="83"/>
      <c r="B75" s="158"/>
      <c r="C75" s="159"/>
      <c r="D75" s="160"/>
      <c r="E75" s="43"/>
      <c r="F75" s="83"/>
      <c r="G75" s="77"/>
      <c r="H75" s="83"/>
      <c r="I75" s="158"/>
      <c r="J75" s="159"/>
      <c r="K75" s="159"/>
      <c r="L75" s="158"/>
      <c r="M75" s="159"/>
      <c r="N75" s="159"/>
      <c r="O75" s="160"/>
    </row>
    <row r="76" spans="1:15" s="2" customFormat="1" ht="24" customHeight="1">
      <c r="A76" s="83"/>
      <c r="B76" s="155"/>
      <c r="C76" s="156"/>
      <c r="D76" s="157"/>
      <c r="E76" s="44"/>
      <c r="F76" s="83"/>
      <c r="G76" s="77"/>
      <c r="H76" s="83"/>
      <c r="I76" s="155"/>
      <c r="J76" s="156"/>
      <c r="K76" s="156"/>
      <c r="L76" s="155"/>
      <c r="M76" s="156"/>
      <c r="N76" s="156"/>
      <c r="O76" s="157"/>
    </row>
    <row r="77" spans="1:15" s="2" customFormat="1" ht="15">
      <c r="A77" s="77"/>
      <c r="B77" s="76"/>
      <c r="C77" s="76"/>
      <c r="D77" s="76"/>
      <c r="E77" s="43"/>
      <c r="F77" s="76"/>
      <c r="G77" s="77"/>
      <c r="H77" s="76"/>
      <c r="I77" s="76"/>
      <c r="J77" s="76"/>
      <c r="K77" s="43"/>
      <c r="L77" s="76"/>
      <c r="M77" s="76"/>
      <c r="N77" s="76"/>
      <c r="O77" s="76"/>
    </row>
    <row r="78" spans="1:15" s="2" customFormat="1" ht="15">
      <c r="A78" s="77"/>
      <c r="B78" s="78"/>
      <c r="C78" s="78"/>
      <c r="D78" s="78"/>
      <c r="E78" s="44"/>
      <c r="F78" s="78"/>
      <c r="G78" s="77"/>
      <c r="H78" s="78"/>
      <c r="I78" s="78"/>
      <c r="J78" s="78"/>
      <c r="K78" s="44"/>
      <c r="L78" s="78"/>
      <c r="M78" s="78"/>
      <c r="N78" s="78"/>
      <c r="O78" s="78"/>
    </row>
    <row r="79" spans="1:15" ht="14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4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4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4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4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4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4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4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4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4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14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ht="14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</sheetData>
  <sheetProtection/>
  <mergeCells count="146">
    <mergeCell ref="B1:L1"/>
    <mergeCell ref="E2:F2"/>
    <mergeCell ref="G2:K2"/>
    <mergeCell ref="M2:O2"/>
    <mergeCell ref="C3:F3"/>
    <mergeCell ref="G3:K3"/>
    <mergeCell ref="C4:F4"/>
    <mergeCell ref="G4:K4"/>
    <mergeCell ref="L4:M4"/>
    <mergeCell ref="N4:O4"/>
    <mergeCell ref="A5:B5"/>
    <mergeCell ref="A6:B6"/>
    <mergeCell ref="N6:N7"/>
    <mergeCell ref="O6:O8"/>
    <mergeCell ref="A7:B7"/>
    <mergeCell ref="A8:B8"/>
    <mergeCell ref="A9:B9"/>
    <mergeCell ref="N9:O16"/>
    <mergeCell ref="A10:B10"/>
    <mergeCell ref="A11:B11"/>
    <mergeCell ref="A12:B12"/>
    <mergeCell ref="A13:A14"/>
    <mergeCell ref="A15:B15"/>
    <mergeCell ref="A16:B16"/>
    <mergeCell ref="A17:O17"/>
    <mergeCell ref="A18:A23"/>
    <mergeCell ref="B18:D18"/>
    <mergeCell ref="G18:G23"/>
    <mergeCell ref="H18:J18"/>
    <mergeCell ref="L18:O18"/>
    <mergeCell ref="B19:D19"/>
    <mergeCell ref="H19:J19"/>
    <mergeCell ref="L19:O19"/>
    <mergeCell ref="B20:D20"/>
    <mergeCell ref="H20:J20"/>
    <mergeCell ref="L20:O20"/>
    <mergeCell ref="B21:D21"/>
    <mergeCell ref="H21:J21"/>
    <mergeCell ref="L21:O21"/>
    <mergeCell ref="B22:D22"/>
    <mergeCell ref="H22:J22"/>
    <mergeCell ref="L22:O22"/>
    <mergeCell ref="B23:D23"/>
    <mergeCell ref="H23:J23"/>
    <mergeCell ref="L23:O23"/>
    <mergeCell ref="B24:L24"/>
    <mergeCell ref="E25:F25"/>
    <mergeCell ref="G25:K25"/>
    <mergeCell ref="M25:O25"/>
    <mergeCell ref="C26:F26"/>
    <mergeCell ref="G26:K26"/>
    <mergeCell ref="C27:F27"/>
    <mergeCell ref="G27:K27"/>
    <mergeCell ref="L27:M27"/>
    <mergeCell ref="N27:O27"/>
    <mergeCell ref="A28:B28"/>
    <mergeCell ref="A29:B29"/>
    <mergeCell ref="N29:N30"/>
    <mergeCell ref="O29:O31"/>
    <mergeCell ref="A30:B30"/>
    <mergeCell ref="A31:B31"/>
    <mergeCell ref="A32:B32"/>
    <mergeCell ref="N32:O44"/>
    <mergeCell ref="A33:B33"/>
    <mergeCell ref="A34:A36"/>
    <mergeCell ref="A37:A39"/>
    <mergeCell ref="A40:A41"/>
    <mergeCell ref="A42:A43"/>
    <mergeCell ref="A46:O46"/>
    <mergeCell ref="A47:A52"/>
    <mergeCell ref="B47:D47"/>
    <mergeCell ref="G47:G52"/>
    <mergeCell ref="H47:J47"/>
    <mergeCell ref="L47:O47"/>
    <mergeCell ref="B48:D48"/>
    <mergeCell ref="H48:J48"/>
    <mergeCell ref="L48:O48"/>
    <mergeCell ref="B49:D49"/>
    <mergeCell ref="H49:J49"/>
    <mergeCell ref="L49:O49"/>
    <mergeCell ref="B50:D50"/>
    <mergeCell ref="H50:J50"/>
    <mergeCell ref="L50:O50"/>
    <mergeCell ref="B51:D51"/>
    <mergeCell ref="H51:J51"/>
    <mergeCell ref="L51:O51"/>
    <mergeCell ref="B52:D52"/>
    <mergeCell ref="H52:J52"/>
    <mergeCell ref="L52:O52"/>
    <mergeCell ref="A54:O54"/>
    <mergeCell ref="A56:Q56"/>
    <mergeCell ref="A57:Q57"/>
    <mergeCell ref="B58:L58"/>
    <mergeCell ref="E59:F59"/>
    <mergeCell ref="G59:K59"/>
    <mergeCell ref="M59:O59"/>
    <mergeCell ref="C60:F60"/>
    <mergeCell ref="G60:K60"/>
    <mergeCell ref="C61:F61"/>
    <mergeCell ref="G61:K61"/>
    <mergeCell ref="L61:M61"/>
    <mergeCell ref="N61:O61"/>
    <mergeCell ref="A62:D62"/>
    <mergeCell ref="H62:K62"/>
    <mergeCell ref="B63:D63"/>
    <mergeCell ref="I63:K63"/>
    <mergeCell ref="L63:O63"/>
    <mergeCell ref="B64:D64"/>
    <mergeCell ref="I64:K64"/>
    <mergeCell ref="L64:O64"/>
    <mergeCell ref="B65:D65"/>
    <mergeCell ref="I65:K65"/>
    <mergeCell ref="L65:O65"/>
    <mergeCell ref="B66:D66"/>
    <mergeCell ref="I66:K66"/>
    <mergeCell ref="L66:O66"/>
    <mergeCell ref="B67:D67"/>
    <mergeCell ref="I67:K67"/>
    <mergeCell ref="L67:O67"/>
    <mergeCell ref="B68:D68"/>
    <mergeCell ref="I68:K68"/>
    <mergeCell ref="L68:O68"/>
    <mergeCell ref="B69:D69"/>
    <mergeCell ref="I69:K69"/>
    <mergeCell ref="L69:O69"/>
    <mergeCell ref="B70:D70"/>
    <mergeCell ref="I70:K70"/>
    <mergeCell ref="L70:O70"/>
    <mergeCell ref="B71:D71"/>
    <mergeCell ref="I71:K71"/>
    <mergeCell ref="L71:O71"/>
    <mergeCell ref="B72:D72"/>
    <mergeCell ref="I72:K72"/>
    <mergeCell ref="L72:O72"/>
    <mergeCell ref="B73:D73"/>
    <mergeCell ref="I73:K73"/>
    <mergeCell ref="L73:O73"/>
    <mergeCell ref="B74:D74"/>
    <mergeCell ref="I74:K74"/>
    <mergeCell ref="L74:O74"/>
    <mergeCell ref="B75:D75"/>
    <mergeCell ref="I75:K75"/>
    <mergeCell ref="L75:O75"/>
    <mergeCell ref="B76:D76"/>
    <mergeCell ref="I76:K76"/>
    <mergeCell ref="L76:O76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Нагимова ЕА</cp:lastModifiedBy>
  <cp:lastPrinted>2016-02-16T08:41:16Z</cp:lastPrinted>
  <dcterms:created xsi:type="dcterms:W3CDTF">2009-10-27T13:04:53Z</dcterms:created>
  <dcterms:modified xsi:type="dcterms:W3CDTF">2016-10-31T05:20:13Z</dcterms:modified>
  <cp:category/>
  <cp:version/>
  <cp:contentType/>
  <cp:contentStatus/>
</cp:coreProperties>
</file>